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3\"/>
    </mc:Choice>
  </mc:AlternateContent>
  <xr:revisionPtr revIDLastSave="0" documentId="13_ncr:1_{958B06F5-6C94-4CB1-89EF-FDE36F85B624}" xr6:coauthVersionLast="47" xr6:coauthVersionMax="47" xr10:uidLastSave="{00000000-0000-0000-0000-000000000000}"/>
  <bookViews>
    <workbookView xWindow="14205" yWindow="2010" windowWidth="12780" windowHeight="11295" xr2:uid="{00000000-000D-0000-FFFF-FFFF00000000}"/>
  </bookViews>
  <sheets>
    <sheet name="Depository Corporations Survey" sheetId="1" r:id="rId1"/>
  </sheets>
  <externalReferences>
    <externalReference r:id="rId2"/>
  </externalReferences>
  <definedNames>
    <definedName name="__123Graph_AREER" hidden="1">[1]ER!#REF!</definedName>
    <definedName name="__123Graph_BREER" hidden="1">[1]ER!#REF!</definedName>
    <definedName name="__123Graph_CREER" hidden="1">[1]ER!#REF!</definedName>
    <definedName name="__3__123Graph_ACPI_ER_LOG" hidden="1">[1]ER!#REF!</definedName>
    <definedName name="__4__123Graph_BCPI_ER_LOG" hidden="1">[1]ER!#REF!</definedName>
    <definedName name="__5__123Graph_BIBA_IBRD" hidden="1">[1]WB!#REF!</definedName>
    <definedName name="_3__123Graph_ACPI_ER_LOG" hidden="1">[1]ER!#REF!</definedName>
    <definedName name="_4__123Graph_BCPI_ER_LOG" hidden="1">[1]ER!#REF!</definedName>
    <definedName name="_5__123Graph_BIBA_IBRD" hidden="1">[1]WB!#REF!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sencount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32" i="1" l="1"/>
  <c r="EC31" i="1" s="1"/>
  <c r="EC28" i="1"/>
  <c r="EC26" i="1" s="1"/>
  <c r="EC16" i="1"/>
  <c r="EC15" i="1" s="1"/>
  <c r="EC14" i="1" s="1"/>
  <c r="EC13" i="1" s="1"/>
  <c r="EC8" i="1"/>
  <c r="CQ32" i="1"/>
  <c r="CQ31" i="1" s="1"/>
  <c r="CP32" i="1"/>
  <c r="CP31" i="1" s="1"/>
  <c r="CO32" i="1"/>
  <c r="CO31" i="1" s="1"/>
  <c r="CQ28" i="1"/>
  <c r="CQ26" i="1" s="1"/>
  <c r="CP28" i="1"/>
  <c r="CP26" i="1" s="1"/>
  <c r="CO28" i="1"/>
  <c r="CO26" i="1"/>
  <c r="CQ16" i="1"/>
  <c r="CQ15" i="1" s="1"/>
  <c r="CQ14" i="1" s="1"/>
  <c r="CQ13" i="1" s="1"/>
  <c r="CP16" i="1"/>
  <c r="CP15" i="1" s="1"/>
  <c r="CP14" i="1" s="1"/>
  <c r="CP13" i="1" s="1"/>
  <c r="CO16" i="1"/>
  <c r="CO15" i="1" s="1"/>
  <c r="CO14" i="1" s="1"/>
  <c r="CO13" i="1" s="1"/>
  <c r="CQ8" i="1"/>
  <c r="CP8" i="1"/>
  <c r="CO8" i="1"/>
  <c r="CJ32" i="1"/>
  <c r="CJ31" i="1" s="1"/>
  <c r="CK32" i="1"/>
  <c r="CK31" i="1" s="1"/>
  <c r="CK25" i="1" s="1"/>
  <c r="CL32" i="1"/>
  <c r="CL31" i="1" s="1"/>
  <c r="CM32" i="1"/>
  <c r="CM31" i="1" s="1"/>
  <c r="CN32" i="1"/>
  <c r="CN31" i="1" s="1"/>
  <c r="CK26" i="1"/>
  <c r="CL26" i="1"/>
  <c r="CL25" i="1" s="1"/>
  <c r="CM26" i="1"/>
  <c r="CM25" i="1" s="1"/>
  <c r="CN26" i="1"/>
  <c r="CK16" i="1"/>
  <c r="CK15" i="1"/>
  <c r="CK14" i="1" s="1"/>
  <c r="CK13" i="1" s="1"/>
  <c r="CL16" i="1"/>
  <c r="CL15" i="1" s="1"/>
  <c r="CL14" i="1" s="1"/>
  <c r="CL13" i="1" s="1"/>
  <c r="CM16" i="1"/>
  <c r="CM15" i="1" s="1"/>
  <c r="CM14" i="1" s="1"/>
  <c r="CM13" i="1" s="1"/>
  <c r="CN16" i="1"/>
  <c r="CN15" i="1" s="1"/>
  <c r="CN14" i="1" s="1"/>
  <c r="CN13" i="1" s="1"/>
  <c r="CK8" i="1"/>
  <c r="CL8" i="1"/>
  <c r="CM8" i="1"/>
  <c r="CN8" i="1"/>
  <c r="D32" i="1"/>
  <c r="D31" i="1" s="1"/>
  <c r="E32" i="1"/>
  <c r="E31" i="1" s="1"/>
  <c r="F32" i="1"/>
  <c r="F31" i="1" s="1"/>
  <c r="G32" i="1"/>
  <c r="G31" i="1" s="1"/>
  <c r="H32" i="1"/>
  <c r="H31" i="1" s="1"/>
  <c r="I32" i="1"/>
  <c r="I31" i="1" s="1"/>
  <c r="J32" i="1"/>
  <c r="J31" i="1" s="1"/>
  <c r="J25" i="1" s="1"/>
  <c r="K32" i="1"/>
  <c r="K31" i="1" s="1"/>
  <c r="L32" i="1"/>
  <c r="L31" i="1" s="1"/>
  <c r="M32" i="1"/>
  <c r="M31" i="1" s="1"/>
  <c r="N32" i="1"/>
  <c r="N31" i="1"/>
  <c r="O32" i="1"/>
  <c r="O31" i="1" s="1"/>
  <c r="P32" i="1"/>
  <c r="P31" i="1" s="1"/>
  <c r="Q32" i="1"/>
  <c r="Q31" i="1"/>
  <c r="R32" i="1"/>
  <c r="R31" i="1" s="1"/>
  <c r="S32" i="1"/>
  <c r="S31" i="1" s="1"/>
  <c r="S25" i="1" s="1"/>
  <c r="T32" i="1"/>
  <c r="T31" i="1" s="1"/>
  <c r="U32" i="1"/>
  <c r="U31" i="1" s="1"/>
  <c r="V32" i="1"/>
  <c r="V31" i="1" s="1"/>
  <c r="W32" i="1"/>
  <c r="W31" i="1" s="1"/>
  <c r="X32" i="1"/>
  <c r="X31" i="1" s="1"/>
  <c r="Y32" i="1"/>
  <c r="Y31" i="1" s="1"/>
  <c r="Z32" i="1"/>
  <c r="Z31" i="1"/>
  <c r="AA32" i="1"/>
  <c r="AA31" i="1" s="1"/>
  <c r="AB32" i="1"/>
  <c r="AB31" i="1" s="1"/>
  <c r="AC32" i="1"/>
  <c r="AC31" i="1"/>
  <c r="AD32" i="1"/>
  <c r="AD31" i="1" s="1"/>
  <c r="AE32" i="1"/>
  <c r="AE31" i="1" s="1"/>
  <c r="AF32" i="1"/>
  <c r="AF31" i="1" s="1"/>
  <c r="AG32" i="1"/>
  <c r="AG31" i="1" s="1"/>
  <c r="AH32" i="1"/>
  <c r="AH31" i="1" s="1"/>
  <c r="AI32" i="1"/>
  <c r="AI31" i="1" s="1"/>
  <c r="AJ32" i="1"/>
  <c r="AJ31" i="1" s="1"/>
  <c r="AK32" i="1"/>
  <c r="AK31" i="1" s="1"/>
  <c r="AL32" i="1"/>
  <c r="AL31" i="1"/>
  <c r="AM32" i="1"/>
  <c r="AM31" i="1" s="1"/>
  <c r="D28" i="1"/>
  <c r="D26" i="1" s="1"/>
  <c r="D25" i="1" s="1"/>
  <c r="E28" i="1"/>
  <c r="F28" i="1"/>
  <c r="G28" i="1"/>
  <c r="G26" i="1" s="1"/>
  <c r="H28" i="1"/>
  <c r="H26" i="1" s="1"/>
  <c r="I28" i="1"/>
  <c r="J28" i="1"/>
  <c r="K28" i="1"/>
  <c r="K26" i="1" s="1"/>
  <c r="L28" i="1"/>
  <c r="M28" i="1"/>
  <c r="N28" i="1"/>
  <c r="N26" i="1" s="1"/>
  <c r="N25" i="1" s="1"/>
  <c r="O28" i="1"/>
  <c r="O26" i="1" s="1"/>
  <c r="P28" i="1"/>
  <c r="P26" i="1" s="1"/>
  <c r="Q28" i="1"/>
  <c r="R28" i="1"/>
  <c r="R26" i="1"/>
  <c r="R25" i="1" s="1"/>
  <c r="S28" i="1"/>
  <c r="S26" i="1" s="1"/>
  <c r="T28" i="1"/>
  <c r="T26" i="1"/>
  <c r="U28" i="1"/>
  <c r="U26" i="1" s="1"/>
  <c r="V28" i="1"/>
  <c r="V26" i="1" s="1"/>
  <c r="W28" i="1"/>
  <c r="W26" i="1"/>
  <c r="X28" i="1"/>
  <c r="X26" i="1" s="1"/>
  <c r="Y28" i="1"/>
  <c r="Y26" i="1" s="1"/>
  <c r="Z28" i="1"/>
  <c r="Z26" i="1" s="1"/>
  <c r="Z25" i="1" s="1"/>
  <c r="AA28" i="1"/>
  <c r="AA26" i="1" s="1"/>
  <c r="AB28" i="1"/>
  <c r="AC28" i="1"/>
  <c r="AD28" i="1"/>
  <c r="AD26" i="1" s="1"/>
  <c r="AE28" i="1"/>
  <c r="AE26" i="1" s="1"/>
  <c r="AF28" i="1"/>
  <c r="AF26" i="1" s="1"/>
  <c r="AG28" i="1"/>
  <c r="AG26" i="1" s="1"/>
  <c r="AH28" i="1"/>
  <c r="AH26" i="1" s="1"/>
  <c r="AI28" i="1"/>
  <c r="AI26" i="1" s="1"/>
  <c r="AJ28" i="1"/>
  <c r="AJ26" i="1" s="1"/>
  <c r="AK28" i="1"/>
  <c r="AK26" i="1" s="1"/>
  <c r="AL28" i="1"/>
  <c r="AL26" i="1" s="1"/>
  <c r="AL25" i="1" s="1"/>
  <c r="AM28" i="1"/>
  <c r="AM26" i="1" s="1"/>
  <c r="E26" i="1"/>
  <c r="F26" i="1"/>
  <c r="I26" i="1"/>
  <c r="J26" i="1"/>
  <c r="L26" i="1"/>
  <c r="M26" i="1"/>
  <c r="Q26" i="1"/>
  <c r="AB26" i="1"/>
  <c r="AC26" i="1"/>
  <c r="D16" i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I15" i="1" s="1"/>
  <c r="I14" i="1" s="1"/>
  <c r="I13" i="1" s="1"/>
  <c r="J16" i="1"/>
  <c r="J15" i="1" s="1"/>
  <c r="J14" i="1" s="1"/>
  <c r="J13" i="1" s="1"/>
  <c r="K16" i="1"/>
  <c r="K15" i="1" s="1"/>
  <c r="K14" i="1" s="1"/>
  <c r="K13" i="1" s="1"/>
  <c r="L16" i="1"/>
  <c r="L15" i="1" s="1"/>
  <c r="L14" i="1" s="1"/>
  <c r="L13" i="1" s="1"/>
  <c r="M16" i="1"/>
  <c r="M15" i="1" s="1"/>
  <c r="M14" i="1" s="1"/>
  <c r="M13" i="1" s="1"/>
  <c r="N16" i="1"/>
  <c r="N15" i="1" s="1"/>
  <c r="N14" i="1" s="1"/>
  <c r="N13" i="1" s="1"/>
  <c r="O16" i="1"/>
  <c r="O15" i="1"/>
  <c r="O14" i="1" s="1"/>
  <c r="O13" i="1" s="1"/>
  <c r="P16" i="1"/>
  <c r="P15" i="1" s="1"/>
  <c r="P14" i="1" s="1"/>
  <c r="P13" i="1" s="1"/>
  <c r="Q16" i="1"/>
  <c r="Q15" i="1" s="1"/>
  <c r="Q14" i="1" s="1"/>
  <c r="Q13" i="1" s="1"/>
  <c r="R16" i="1"/>
  <c r="R15" i="1" s="1"/>
  <c r="R14" i="1" s="1"/>
  <c r="R13" i="1" s="1"/>
  <c r="S16" i="1"/>
  <c r="S15" i="1" s="1"/>
  <c r="S14" i="1" s="1"/>
  <c r="S13" i="1" s="1"/>
  <c r="T16" i="1"/>
  <c r="T15" i="1" s="1"/>
  <c r="T14" i="1" s="1"/>
  <c r="T13" i="1" s="1"/>
  <c r="U16" i="1"/>
  <c r="U15" i="1" s="1"/>
  <c r="U14" i="1" s="1"/>
  <c r="U13" i="1" s="1"/>
  <c r="V16" i="1"/>
  <c r="V15" i="1" s="1"/>
  <c r="V14" i="1" s="1"/>
  <c r="V13" i="1" s="1"/>
  <c r="W16" i="1"/>
  <c r="W15" i="1" s="1"/>
  <c r="W14" i="1" s="1"/>
  <c r="W13" i="1" s="1"/>
  <c r="X16" i="1"/>
  <c r="X15" i="1" s="1"/>
  <c r="X14" i="1" s="1"/>
  <c r="X13" i="1" s="1"/>
  <c r="Y16" i="1"/>
  <c r="Y15" i="1" s="1"/>
  <c r="Y14" i="1" s="1"/>
  <c r="Y13" i="1" s="1"/>
  <c r="Z16" i="1"/>
  <c r="Z15" i="1" s="1"/>
  <c r="Z14" i="1" s="1"/>
  <c r="Z13" i="1" s="1"/>
  <c r="AA16" i="1"/>
  <c r="AA15" i="1"/>
  <c r="AA14" i="1"/>
  <c r="AA13" i="1" s="1"/>
  <c r="AB16" i="1"/>
  <c r="AB15" i="1" s="1"/>
  <c r="AB14" i="1" s="1"/>
  <c r="AB13" i="1" s="1"/>
  <c r="AC16" i="1"/>
  <c r="AC15" i="1" s="1"/>
  <c r="AC14" i="1" s="1"/>
  <c r="AC13" i="1" s="1"/>
  <c r="AD16" i="1"/>
  <c r="AD15" i="1"/>
  <c r="AD14" i="1" s="1"/>
  <c r="AD13" i="1" s="1"/>
  <c r="AE16" i="1"/>
  <c r="AE15" i="1" s="1"/>
  <c r="AE14" i="1" s="1"/>
  <c r="AE13" i="1" s="1"/>
  <c r="AF16" i="1"/>
  <c r="AF15" i="1" s="1"/>
  <c r="AF14" i="1" s="1"/>
  <c r="AF13" i="1" s="1"/>
  <c r="AG16" i="1"/>
  <c r="AG15" i="1" s="1"/>
  <c r="AG14" i="1" s="1"/>
  <c r="AG13" i="1" s="1"/>
  <c r="AH16" i="1"/>
  <c r="AH15" i="1" s="1"/>
  <c r="AH14" i="1" s="1"/>
  <c r="AH13" i="1" s="1"/>
  <c r="AI16" i="1"/>
  <c r="AI15" i="1" s="1"/>
  <c r="AI14" i="1" s="1"/>
  <c r="AI13" i="1" s="1"/>
  <c r="AJ16" i="1"/>
  <c r="AJ15" i="1" s="1"/>
  <c r="AJ14" i="1" s="1"/>
  <c r="AJ13" i="1" s="1"/>
  <c r="AK16" i="1"/>
  <c r="AK15" i="1" s="1"/>
  <c r="AK14" i="1" s="1"/>
  <c r="AK13" i="1" s="1"/>
  <c r="AL16" i="1"/>
  <c r="AL15" i="1" s="1"/>
  <c r="AL14" i="1" s="1"/>
  <c r="AL13" i="1" s="1"/>
  <c r="AM16" i="1"/>
  <c r="AM15" i="1" s="1"/>
  <c r="AM14" i="1" s="1"/>
  <c r="AM13" i="1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CJ28" i="1"/>
  <c r="CJ26" i="1" s="1"/>
  <c r="CJ25" i="1" s="1"/>
  <c r="CJ16" i="1"/>
  <c r="CJ15" i="1"/>
  <c r="CJ14" i="1"/>
  <c r="CJ13" i="1" s="1"/>
  <c r="CJ8" i="1"/>
  <c r="CI8" i="1"/>
  <c r="CI16" i="1"/>
  <c r="CI15" i="1"/>
  <c r="CI14" i="1" s="1"/>
  <c r="CI13" i="1" s="1"/>
  <c r="CI28" i="1"/>
  <c r="CI26" i="1" s="1"/>
  <c r="CI32" i="1"/>
  <c r="CI31" i="1"/>
  <c r="CG32" i="1"/>
  <c r="CG31" i="1" s="1"/>
  <c r="CH32" i="1"/>
  <c r="CH31" i="1" s="1"/>
  <c r="CG28" i="1"/>
  <c r="CG26" i="1" s="1"/>
  <c r="CH28" i="1"/>
  <c r="CH26" i="1" s="1"/>
  <c r="CG16" i="1"/>
  <c r="CG15" i="1" s="1"/>
  <c r="CG14" i="1" s="1"/>
  <c r="CG13" i="1" s="1"/>
  <c r="CH16" i="1"/>
  <c r="CH15" i="1" s="1"/>
  <c r="CH14" i="1" s="1"/>
  <c r="CH13" i="1" s="1"/>
  <c r="CG8" i="1"/>
  <c r="CH8" i="1"/>
  <c r="CF32" i="1"/>
  <c r="CF31" i="1" s="1"/>
  <c r="CF28" i="1"/>
  <c r="CF26" i="1" s="1"/>
  <c r="CF16" i="1"/>
  <c r="CF15" i="1" s="1"/>
  <c r="CF14" i="1" s="1"/>
  <c r="CF13" i="1" s="1"/>
  <c r="CF8" i="1"/>
  <c r="AT23" i="1"/>
  <c r="CE32" i="1"/>
  <c r="CE31" i="1" s="1"/>
  <c r="CD32" i="1"/>
  <c r="CD31" i="1" s="1"/>
  <c r="CC32" i="1"/>
  <c r="CC31" i="1" s="1"/>
  <c r="CB32" i="1"/>
  <c r="CB31" i="1" s="1"/>
  <c r="CA32" i="1"/>
  <c r="CA31" i="1" s="1"/>
  <c r="CA25" i="1" s="1"/>
  <c r="BZ32" i="1"/>
  <c r="BZ31" i="1" s="1"/>
  <c r="BY32" i="1"/>
  <c r="BY31" i="1" s="1"/>
  <c r="BX32" i="1"/>
  <c r="BX31" i="1" s="1"/>
  <c r="BW32" i="1"/>
  <c r="BV32" i="1"/>
  <c r="BV31" i="1" s="1"/>
  <c r="BU32" i="1"/>
  <c r="BU31" i="1" s="1"/>
  <c r="BT32" i="1"/>
  <c r="BT31" i="1" s="1"/>
  <c r="BS32" i="1"/>
  <c r="BS31" i="1" s="1"/>
  <c r="BR32" i="1"/>
  <c r="BR31" i="1" s="1"/>
  <c r="BQ32" i="1"/>
  <c r="BQ31" i="1" s="1"/>
  <c r="BQ25" i="1" s="1"/>
  <c r="BP32" i="1"/>
  <c r="BP31" i="1" s="1"/>
  <c r="BO32" i="1"/>
  <c r="BO31" i="1" s="1"/>
  <c r="BN32" i="1"/>
  <c r="BN31" i="1" s="1"/>
  <c r="BM32" i="1"/>
  <c r="BM31" i="1" s="1"/>
  <c r="BL32" i="1"/>
  <c r="BL31" i="1" s="1"/>
  <c r="BK32" i="1"/>
  <c r="BK31" i="1" s="1"/>
  <c r="BJ32" i="1"/>
  <c r="BJ31" i="1" s="1"/>
  <c r="BI32" i="1"/>
  <c r="BI31" i="1" s="1"/>
  <c r="BH32" i="1"/>
  <c r="BH31" i="1" s="1"/>
  <c r="BG32" i="1"/>
  <c r="BG31" i="1" s="1"/>
  <c r="BF32" i="1"/>
  <c r="BF31" i="1" s="1"/>
  <c r="BE32" i="1"/>
  <c r="BE31" i="1" s="1"/>
  <c r="BD32" i="1"/>
  <c r="BD31" i="1" s="1"/>
  <c r="BC32" i="1"/>
  <c r="BC31" i="1" s="1"/>
  <c r="BB32" i="1"/>
  <c r="BB31" i="1" s="1"/>
  <c r="BA32" i="1"/>
  <c r="BA31" i="1" s="1"/>
  <c r="AZ32" i="1"/>
  <c r="AZ31" i="1" s="1"/>
  <c r="AY32" i="1"/>
  <c r="AY31" i="1" s="1"/>
  <c r="AX32" i="1"/>
  <c r="AX31" i="1" s="1"/>
  <c r="AW32" i="1"/>
  <c r="AW31" i="1" s="1"/>
  <c r="AV32" i="1"/>
  <c r="AV31" i="1" s="1"/>
  <c r="AU32" i="1"/>
  <c r="AU31" i="1" s="1"/>
  <c r="AT32" i="1"/>
  <c r="AT31" i="1" s="1"/>
  <c r="AS32" i="1"/>
  <c r="AS31" i="1" s="1"/>
  <c r="AR32" i="1"/>
  <c r="AR31" i="1" s="1"/>
  <c r="AQ32" i="1"/>
  <c r="AQ31" i="1" s="1"/>
  <c r="AP32" i="1"/>
  <c r="AP31" i="1" s="1"/>
  <c r="AP25" i="1" s="1"/>
  <c r="AO32" i="1"/>
  <c r="AO31" i="1" s="1"/>
  <c r="AN32" i="1"/>
  <c r="AN31" i="1" s="1"/>
  <c r="BW31" i="1"/>
  <c r="CE28" i="1"/>
  <c r="CE26" i="1" s="1"/>
  <c r="CD28" i="1"/>
  <c r="CD26" i="1" s="1"/>
  <c r="CC28" i="1"/>
  <c r="CC26" i="1" s="1"/>
  <c r="CC25" i="1" s="1"/>
  <c r="CB28" i="1"/>
  <c r="CB26" i="1" s="1"/>
  <c r="CA28" i="1"/>
  <c r="BZ28" i="1"/>
  <c r="BZ26" i="1"/>
  <c r="BZ25" i="1" s="1"/>
  <c r="BY28" i="1"/>
  <c r="BY26" i="1" s="1"/>
  <c r="BY25" i="1" s="1"/>
  <c r="BX28" i="1"/>
  <c r="BX26" i="1" s="1"/>
  <c r="BX25" i="1" s="1"/>
  <c r="BW28" i="1"/>
  <c r="BW26" i="1" s="1"/>
  <c r="BV28" i="1"/>
  <c r="BV26" i="1" s="1"/>
  <c r="BV25" i="1" s="1"/>
  <c r="BU28" i="1"/>
  <c r="BU26" i="1" s="1"/>
  <c r="BT28" i="1"/>
  <c r="BT26" i="1" s="1"/>
  <c r="BT25" i="1" s="1"/>
  <c r="BS28" i="1"/>
  <c r="BS26" i="1" s="1"/>
  <c r="BS25" i="1" s="1"/>
  <c r="BR28" i="1"/>
  <c r="BR26" i="1" s="1"/>
  <c r="BQ28" i="1"/>
  <c r="BP28" i="1"/>
  <c r="BP26" i="1"/>
  <c r="BP25" i="1" s="1"/>
  <c r="BO28" i="1"/>
  <c r="BO26" i="1" s="1"/>
  <c r="BN28" i="1"/>
  <c r="BN26" i="1" s="1"/>
  <c r="BM28" i="1"/>
  <c r="BM26" i="1" s="1"/>
  <c r="BL28" i="1"/>
  <c r="BL26" i="1" s="1"/>
  <c r="BK28" i="1"/>
  <c r="BK26" i="1" s="1"/>
  <c r="BJ28" i="1"/>
  <c r="BJ26" i="1"/>
  <c r="BI28" i="1"/>
  <c r="BI26" i="1" s="1"/>
  <c r="BI25" i="1" s="1"/>
  <c r="BH28" i="1"/>
  <c r="BH26" i="1" s="1"/>
  <c r="BG28" i="1"/>
  <c r="BG26" i="1" s="1"/>
  <c r="BF28" i="1"/>
  <c r="BF26" i="1" s="1"/>
  <c r="BE28" i="1"/>
  <c r="BE26" i="1" s="1"/>
  <c r="BD28" i="1"/>
  <c r="BD26" i="1" s="1"/>
  <c r="BC28" i="1"/>
  <c r="BC26" i="1" s="1"/>
  <c r="BB28" i="1"/>
  <c r="BB26" i="1" s="1"/>
  <c r="BB25" i="1" s="1"/>
  <c r="BA28" i="1"/>
  <c r="BA26" i="1" s="1"/>
  <c r="BA25" i="1" s="1"/>
  <c r="AZ28" i="1"/>
  <c r="AZ26" i="1" s="1"/>
  <c r="AY28" i="1"/>
  <c r="AY26" i="1" s="1"/>
  <c r="AX28" i="1"/>
  <c r="AX26" i="1" s="1"/>
  <c r="AX25" i="1" s="1"/>
  <c r="AW28" i="1"/>
  <c r="AW26" i="1" s="1"/>
  <c r="AV28" i="1"/>
  <c r="AV26" i="1" s="1"/>
  <c r="AU28" i="1"/>
  <c r="AU26" i="1" s="1"/>
  <c r="AT28" i="1"/>
  <c r="AT26" i="1" s="1"/>
  <c r="AS28" i="1"/>
  <c r="AS26" i="1" s="1"/>
  <c r="AR28" i="1"/>
  <c r="AR26" i="1" s="1"/>
  <c r="AR25" i="1" s="1"/>
  <c r="AQ28" i="1"/>
  <c r="AQ26" i="1" s="1"/>
  <c r="AQ25" i="1" s="1"/>
  <c r="AP28" i="1"/>
  <c r="AP26" i="1" s="1"/>
  <c r="AO28" i="1"/>
  <c r="AO26" i="1"/>
  <c r="AN28" i="1"/>
  <c r="AN26" i="1" s="1"/>
  <c r="AN25" i="1" s="1"/>
  <c r="CA26" i="1"/>
  <c r="BQ26" i="1"/>
  <c r="CE16" i="1"/>
  <c r="CE15" i="1" s="1"/>
  <c r="CE14" i="1" s="1"/>
  <c r="CE13" i="1" s="1"/>
  <c r="CD16" i="1"/>
  <c r="CD15" i="1" s="1"/>
  <c r="CD14" i="1" s="1"/>
  <c r="CD13" i="1" s="1"/>
  <c r="CC16" i="1"/>
  <c r="CC15" i="1" s="1"/>
  <c r="CC14" i="1" s="1"/>
  <c r="CC13" i="1" s="1"/>
  <c r="CB16" i="1"/>
  <c r="CB15" i="1" s="1"/>
  <c r="CB14" i="1" s="1"/>
  <c r="CB13" i="1" s="1"/>
  <c r="CA16" i="1"/>
  <c r="CA15" i="1" s="1"/>
  <c r="CA14" i="1" s="1"/>
  <c r="CA13" i="1" s="1"/>
  <c r="BZ16" i="1"/>
  <c r="BZ15" i="1" s="1"/>
  <c r="BZ14" i="1" s="1"/>
  <c r="BZ13" i="1" s="1"/>
  <c r="BY16" i="1"/>
  <c r="BY15" i="1" s="1"/>
  <c r="BY14" i="1" s="1"/>
  <c r="BY13" i="1" s="1"/>
  <c r="BX16" i="1"/>
  <c r="BX15" i="1" s="1"/>
  <c r="BX14" i="1" s="1"/>
  <c r="BX13" i="1" s="1"/>
  <c r="BW16" i="1"/>
  <c r="BW15" i="1" s="1"/>
  <c r="BW14" i="1" s="1"/>
  <c r="BW13" i="1" s="1"/>
  <c r="BV16" i="1"/>
  <c r="BV15" i="1" s="1"/>
  <c r="BV14" i="1" s="1"/>
  <c r="BV13" i="1" s="1"/>
  <c r="BU16" i="1"/>
  <c r="BU15" i="1" s="1"/>
  <c r="BU14" i="1" s="1"/>
  <c r="BU13" i="1" s="1"/>
  <c r="BT16" i="1"/>
  <c r="BT15" i="1" s="1"/>
  <c r="BT14" i="1" s="1"/>
  <c r="BT13" i="1" s="1"/>
  <c r="BS16" i="1"/>
  <c r="BS15" i="1" s="1"/>
  <c r="BS14" i="1" s="1"/>
  <c r="BS13" i="1" s="1"/>
  <c r="BR16" i="1"/>
  <c r="BR15" i="1" s="1"/>
  <c r="BR14" i="1" s="1"/>
  <c r="BR13" i="1" s="1"/>
  <c r="BQ16" i="1"/>
  <c r="BQ15" i="1" s="1"/>
  <c r="BQ14" i="1" s="1"/>
  <c r="BQ13" i="1" s="1"/>
  <c r="BP16" i="1"/>
  <c r="BP15" i="1" s="1"/>
  <c r="BP14" i="1" s="1"/>
  <c r="BP13" i="1" s="1"/>
  <c r="BO16" i="1"/>
  <c r="BO15" i="1" s="1"/>
  <c r="BO14" i="1" s="1"/>
  <c r="BO13" i="1" s="1"/>
  <c r="BN16" i="1"/>
  <c r="BN15" i="1" s="1"/>
  <c r="BN14" i="1" s="1"/>
  <c r="BN13" i="1" s="1"/>
  <c r="BM16" i="1"/>
  <c r="BM15" i="1" s="1"/>
  <c r="BM14" i="1" s="1"/>
  <c r="BM13" i="1" s="1"/>
  <c r="BL16" i="1"/>
  <c r="BL15" i="1" s="1"/>
  <c r="BL14" i="1" s="1"/>
  <c r="BL13" i="1" s="1"/>
  <c r="BK16" i="1"/>
  <c r="BK15" i="1" s="1"/>
  <c r="BK14" i="1" s="1"/>
  <c r="BK13" i="1" s="1"/>
  <c r="BJ16" i="1"/>
  <c r="BJ15" i="1" s="1"/>
  <c r="BJ14" i="1" s="1"/>
  <c r="BJ13" i="1" s="1"/>
  <c r="BI16" i="1"/>
  <c r="BI15" i="1" s="1"/>
  <c r="BI14" i="1" s="1"/>
  <c r="BI13" i="1" s="1"/>
  <c r="BH16" i="1"/>
  <c r="BG16" i="1"/>
  <c r="BG15" i="1" s="1"/>
  <c r="BG14" i="1" s="1"/>
  <c r="BG13" i="1" s="1"/>
  <c r="BF16" i="1"/>
  <c r="BF15" i="1" s="1"/>
  <c r="BF14" i="1" s="1"/>
  <c r="BF13" i="1" s="1"/>
  <c r="BE16" i="1"/>
  <c r="BE15" i="1" s="1"/>
  <c r="BE14" i="1" s="1"/>
  <c r="BE13" i="1" s="1"/>
  <c r="BD16" i="1"/>
  <c r="BD15" i="1" s="1"/>
  <c r="BD14" i="1" s="1"/>
  <c r="BD13" i="1" s="1"/>
  <c r="BC16" i="1"/>
  <c r="BC15" i="1" s="1"/>
  <c r="BC14" i="1" s="1"/>
  <c r="BC13" i="1" s="1"/>
  <c r="BB16" i="1"/>
  <c r="BB15" i="1" s="1"/>
  <c r="BB14" i="1" s="1"/>
  <c r="BB13" i="1" s="1"/>
  <c r="BA16" i="1"/>
  <c r="BA15" i="1" s="1"/>
  <c r="BA14" i="1" s="1"/>
  <c r="BA13" i="1" s="1"/>
  <c r="AZ16" i="1"/>
  <c r="AZ15" i="1" s="1"/>
  <c r="AZ14" i="1" s="1"/>
  <c r="AZ13" i="1" s="1"/>
  <c r="AY16" i="1"/>
  <c r="AY15" i="1" s="1"/>
  <c r="AY14" i="1" s="1"/>
  <c r="AY13" i="1" s="1"/>
  <c r="AX16" i="1"/>
  <c r="AX15" i="1" s="1"/>
  <c r="AX14" i="1" s="1"/>
  <c r="AX13" i="1" s="1"/>
  <c r="AW16" i="1"/>
  <c r="AW15" i="1" s="1"/>
  <c r="AW14" i="1" s="1"/>
  <c r="AW13" i="1" s="1"/>
  <c r="AV16" i="1"/>
  <c r="AV15" i="1" s="1"/>
  <c r="AV14" i="1" s="1"/>
  <c r="AV13" i="1" s="1"/>
  <c r="AU16" i="1"/>
  <c r="AU15" i="1" s="1"/>
  <c r="AU14" i="1" s="1"/>
  <c r="AU13" i="1" s="1"/>
  <c r="AT16" i="1"/>
  <c r="AT15" i="1" s="1"/>
  <c r="AT14" i="1" s="1"/>
  <c r="AT13" i="1" s="1"/>
  <c r="AS16" i="1"/>
  <c r="AS15" i="1" s="1"/>
  <c r="AS14" i="1" s="1"/>
  <c r="AS13" i="1" s="1"/>
  <c r="AR16" i="1"/>
  <c r="AR15" i="1" s="1"/>
  <c r="AR14" i="1" s="1"/>
  <c r="AR13" i="1" s="1"/>
  <c r="AQ16" i="1"/>
  <c r="AQ15" i="1" s="1"/>
  <c r="AQ14" i="1" s="1"/>
  <c r="AQ13" i="1" s="1"/>
  <c r="AP16" i="1"/>
  <c r="AP15" i="1" s="1"/>
  <c r="AP14" i="1" s="1"/>
  <c r="AP13" i="1" s="1"/>
  <c r="AO16" i="1"/>
  <c r="AO15" i="1" s="1"/>
  <c r="AO14" i="1" s="1"/>
  <c r="AO13" i="1" s="1"/>
  <c r="AN16" i="1"/>
  <c r="AN15" i="1" s="1"/>
  <c r="AN14" i="1" s="1"/>
  <c r="AN13" i="1" s="1"/>
  <c r="BH15" i="1"/>
  <c r="BH14" i="1" s="1"/>
  <c r="BH13" i="1" s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CB25" i="1"/>
  <c r="BG25" i="1"/>
  <c r="L25" i="1" l="1"/>
  <c r="AO25" i="1"/>
  <c r="BF25" i="1"/>
  <c r="BJ25" i="1"/>
  <c r="BM25" i="1"/>
  <c r="BW25" i="1"/>
  <c r="AY25" i="1"/>
  <c r="BK25" i="1"/>
  <c r="E25" i="1"/>
  <c r="AH25" i="1"/>
  <c r="AE25" i="1"/>
  <c r="W25" i="1"/>
  <c r="T25" i="1"/>
  <c r="Q25" i="1"/>
  <c r="K25" i="1"/>
  <c r="G25" i="1"/>
  <c r="AW25" i="1"/>
  <c r="AV25" i="1"/>
  <c r="AZ25" i="1"/>
  <c r="BH25" i="1"/>
  <c r="AG25" i="1"/>
  <c r="AD25" i="1"/>
  <c r="CP25" i="1"/>
  <c r="AT25" i="1"/>
  <c r="BE25" i="1"/>
  <c r="AK25" i="1"/>
  <c r="P25" i="1"/>
  <c r="CD25" i="1"/>
  <c r="BC25" i="1"/>
  <c r="BL25" i="1"/>
  <c r="BU25" i="1"/>
  <c r="AC25" i="1"/>
  <c r="AF25" i="1"/>
  <c r="Y25" i="1"/>
  <c r="CO25" i="1"/>
  <c r="AI25" i="1"/>
  <c r="AS25" i="1"/>
  <c r="BN25" i="1"/>
  <c r="CE25" i="1"/>
  <c r="AU25" i="1"/>
  <c r="BD25" i="1"/>
  <c r="CF25" i="1"/>
  <c r="CI25" i="1"/>
  <c r="AB25" i="1"/>
  <c r="M25" i="1"/>
  <c r="V25" i="1"/>
  <c r="U25" i="1"/>
  <c r="I25" i="1"/>
  <c r="EC25" i="1"/>
  <c r="O25" i="1"/>
  <c r="BR25" i="1"/>
  <c r="BO25" i="1"/>
  <c r="CH25" i="1"/>
  <c r="AM25" i="1"/>
  <c r="AJ25" i="1"/>
  <c r="AA25" i="1"/>
  <c r="H25" i="1"/>
  <c r="F25" i="1"/>
  <c r="CN25" i="1"/>
  <c r="CG25" i="1"/>
  <c r="X25" i="1"/>
  <c r="CQ25" i="1"/>
</calcChain>
</file>

<file path=xl/sharedStrings.xml><?xml version="1.0" encoding="utf-8"?>
<sst xmlns="http://schemas.openxmlformats.org/spreadsheetml/2006/main" count="40" uniqueCount="40">
  <si>
    <t>DEPOSITORY CORPORATIONS SURVEY*</t>
  </si>
  <si>
    <t>Amounts in Tala Million</t>
  </si>
  <si>
    <t>End of Period</t>
  </si>
  <si>
    <t xml:space="preserve">b) Other Foreign Assets </t>
  </si>
  <si>
    <r>
      <t>c) Foreign Liabilities</t>
    </r>
    <r>
      <rPr>
        <b/>
        <vertAlign val="superscript"/>
        <sz val="10"/>
        <rFont val="Arial"/>
        <family val="2"/>
      </rPr>
      <t>1</t>
    </r>
  </si>
  <si>
    <t xml:space="preserve">a) Net Domestic Credit </t>
  </si>
  <si>
    <t xml:space="preserve">(i) Net Credit to Non-financial Public Sector </t>
  </si>
  <si>
    <t xml:space="preserve">Net Credit to Government </t>
  </si>
  <si>
    <t xml:space="preserve">Credit to Government </t>
  </si>
  <si>
    <t xml:space="preserve">Liabilities to Government </t>
  </si>
  <si>
    <t>Net Credit to Non-financial Public Enterprises</t>
  </si>
  <si>
    <t xml:space="preserve">(ii) Credit to Private Sector </t>
  </si>
  <si>
    <t xml:space="preserve">(iii) Net Credit to Non-monetary Financial Institutions </t>
  </si>
  <si>
    <t>b) Capital Accounts</t>
  </si>
  <si>
    <t xml:space="preserve">c) Other Items (Net) </t>
  </si>
  <si>
    <t>A. BROAD MONEY</t>
  </si>
  <si>
    <t>Narrow Money</t>
  </si>
  <si>
    <t>Currency in Outside of Banks</t>
  </si>
  <si>
    <t xml:space="preserve">Transferable Deposits </t>
  </si>
  <si>
    <t xml:space="preserve">Demand Deposits </t>
  </si>
  <si>
    <t>Quasi Money</t>
  </si>
  <si>
    <t>Other Deposits</t>
  </si>
  <si>
    <t>Savings Deposits</t>
  </si>
  <si>
    <t>Time Deposits</t>
  </si>
  <si>
    <t>Source: Central Bank of Samoa</t>
  </si>
  <si>
    <t>*</t>
  </si>
  <si>
    <r>
      <t xml:space="preserve">The </t>
    </r>
    <r>
      <rPr>
        <i/>
        <sz val="9"/>
        <rFont val="Arial"/>
        <family val="2"/>
      </rPr>
      <t xml:space="preserve">Depository Corporations Survey </t>
    </r>
    <r>
      <rPr>
        <sz val="9"/>
        <rFont val="Arial"/>
        <family val="2"/>
      </rPr>
      <t>covers and consolidates the accounts of the Central Bank of Samoa and commercial banks.</t>
    </r>
  </si>
  <si>
    <r>
      <t xml:space="preserve">Depository corporations </t>
    </r>
    <r>
      <rPr>
        <sz val="9"/>
        <rFont val="Arial"/>
        <family val="2"/>
      </rPr>
      <t>is a term that refers collectively to a country's central/reserve bank and commercial banks</t>
    </r>
  </si>
  <si>
    <t>1.</t>
  </si>
  <si>
    <r>
      <t xml:space="preserve">The significant increase in </t>
    </r>
    <r>
      <rPr>
        <i/>
        <sz val="9"/>
        <rFont val="Arial"/>
        <family val="2"/>
      </rPr>
      <t xml:space="preserve">Gross Reserves </t>
    </r>
    <r>
      <rPr>
        <sz val="9"/>
        <rFont val="Arial"/>
        <family val="2"/>
      </rPr>
      <t xml:space="preserve">and </t>
    </r>
    <r>
      <rPr>
        <i/>
        <sz val="9"/>
        <rFont val="Arial"/>
        <family val="2"/>
      </rPr>
      <t xml:space="preserve">Foreign Liabilities </t>
    </r>
    <r>
      <rPr>
        <sz val="9"/>
        <rFont val="Arial"/>
        <family val="2"/>
      </rPr>
      <t>in March 2015 is as a result of the transfer of International Monetary Fund (IMF) accounts from the Ministry of Finance (MoF)</t>
    </r>
  </si>
  <si>
    <t>to the Central Bank of Samoa (CBS).</t>
  </si>
  <si>
    <t>2.</t>
  </si>
  <si>
    <t>Jan-17 r</t>
  </si>
  <si>
    <t>Foreign Currency Deposits of Residents</t>
  </si>
  <si>
    <t>1. NET FOREIGN ASSETS (a + b - c)</t>
  </si>
  <si>
    <t>2. NET DOMESTIC ASSETS (a - b + c)</t>
  </si>
  <si>
    <t>Includes IMF Loan disburment of USD$22.03 million received in April 2020 to address the COVID-19 pandemic.</t>
  </si>
  <si>
    <r>
      <t>a) Gross Reserves</t>
    </r>
    <r>
      <rPr>
        <b/>
        <vertAlign val="superscript"/>
        <sz val="10"/>
        <rFont val="Arial"/>
        <family val="2"/>
      </rPr>
      <t>1 2</t>
    </r>
    <r>
      <rPr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</si>
  <si>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t>3.</t>
  </si>
  <si>
    <t>Reflects the receipt of SDR allocation of around $55.0 million in August 2021 and COVID-19 financial assistance from international partners.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</si>
</sst>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1111AF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8" applyNumberFormat="0" applyAlignment="0" applyProtection="0"/>
    <xf numFmtId="0" fontId="17" fillId="22" borderId="9" applyNumberFormat="0" applyAlignment="0" applyProtection="0"/>
    <xf numFmtId="1" fontId="18" fillId="23" borderId="10">
      <alignment horizontal="right" vertical="center"/>
    </xf>
    <xf numFmtId="0" fontId="19" fillId="23" borderId="10">
      <alignment horizontal="right" vertical="center"/>
    </xf>
    <xf numFmtId="0" fontId="11" fillId="23" borderId="11"/>
    <xf numFmtId="0" fontId="18" fillId="24" borderId="10">
      <alignment horizontal="center" vertical="center"/>
    </xf>
    <xf numFmtId="1" fontId="18" fillId="23" borderId="10">
      <alignment horizontal="right" vertical="center"/>
    </xf>
    <xf numFmtId="0" fontId="11" fillId="23" borderId="0"/>
    <xf numFmtId="0" fontId="20" fillId="23" borderId="10">
      <alignment horizontal="left" vertical="center"/>
    </xf>
    <xf numFmtId="0" fontId="20" fillId="23" borderId="10"/>
    <xf numFmtId="0" fontId="19" fillId="23" borderId="10">
      <alignment horizontal="right" vertical="center"/>
    </xf>
    <xf numFmtId="0" fontId="21" fillId="25" borderId="10">
      <alignment horizontal="left" vertical="center"/>
    </xf>
    <xf numFmtId="0" fontId="21" fillId="25" borderId="10">
      <alignment horizontal="left" vertical="center"/>
    </xf>
    <xf numFmtId="0" fontId="22" fillId="23" borderId="10">
      <alignment horizontal="left" vertical="center"/>
    </xf>
    <xf numFmtId="0" fontId="23" fillId="23" borderId="11"/>
    <xf numFmtId="0" fontId="18" fillId="26" borderId="10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8" applyNumberFormat="0" applyAlignment="0" applyProtection="0"/>
    <xf numFmtId="0" fontId="38" fillId="0" borderId="15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6" applyNumberFormat="0" applyFont="0" applyAlignment="0" applyProtection="0"/>
    <xf numFmtId="0" fontId="42" fillId="21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8" applyProtection="0"/>
    <xf numFmtId="0" fontId="44" fillId="0" borderId="0" applyNumberForma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1" applyFont="1" applyFill="1"/>
    <xf numFmtId="165" fontId="3" fillId="2" borderId="0" xfId="1" applyNumberFormat="1" applyFont="1" applyFill="1"/>
    <xf numFmtId="4" fontId="3" fillId="2" borderId="0" xfId="1" applyNumberFormat="1" applyFont="1" applyFill="1"/>
    <xf numFmtId="166" fontId="6" fillId="2" borderId="0" xfId="1" applyNumberFormat="1" applyFont="1" applyFill="1"/>
    <xf numFmtId="0" fontId="7" fillId="2" borderId="0" xfId="1" applyFont="1" applyFill="1"/>
    <xf numFmtId="0" fontId="3" fillId="2" borderId="1" xfId="1" applyFont="1" applyFill="1" applyBorder="1"/>
    <xf numFmtId="0" fontId="7" fillId="2" borderId="2" xfId="1" applyFont="1" applyFill="1" applyBorder="1"/>
    <xf numFmtId="166" fontId="6" fillId="2" borderId="2" xfId="1" applyNumberFormat="1" applyFont="1" applyFill="1" applyBorder="1"/>
    <xf numFmtId="0" fontId="3" fillId="2" borderId="3" xfId="1" applyFont="1" applyFill="1" applyBorder="1"/>
    <xf numFmtId="0" fontId="6" fillId="2" borderId="0" xfId="1" applyFont="1" applyFill="1"/>
    <xf numFmtId="0" fontId="3" fillId="2" borderId="0" xfId="1" applyFont="1" applyFill="1" applyAlignment="1">
      <alignment horizontal="left" indent="1"/>
    </xf>
    <xf numFmtId="0" fontId="3" fillId="2" borderId="5" xfId="1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left" indent="1"/>
    </xf>
    <xf numFmtId="165" fontId="3" fillId="2" borderId="0" xfId="1" applyNumberFormat="1" applyFont="1" applyFill="1" applyAlignment="1">
      <alignment horizontal="left" indent="1"/>
    </xf>
    <xf numFmtId="4" fontId="3" fillId="2" borderId="0" xfId="1" applyNumberFormat="1" applyFont="1" applyFill="1" applyAlignment="1">
      <alignment horizontal="left" indent="1"/>
    </xf>
    <xf numFmtId="0" fontId="3" fillId="2" borderId="0" xfId="1" applyFont="1" applyFill="1" applyAlignment="1">
      <alignment horizontal="left" indent="2"/>
    </xf>
    <xf numFmtId="165" fontId="3" fillId="2" borderId="4" xfId="1" applyNumberFormat="1" applyFont="1" applyFill="1" applyBorder="1"/>
    <xf numFmtId="167" fontId="3" fillId="2" borderId="0" xfId="1" applyNumberFormat="1" applyFont="1" applyFill="1" applyAlignment="1">
      <alignment horizontal="left" indent="4"/>
    </xf>
    <xf numFmtId="0" fontId="3" fillId="2" borderId="0" xfId="1" applyFont="1" applyFill="1" applyAlignment="1">
      <alignment horizontal="left" indent="7"/>
    </xf>
    <xf numFmtId="0" fontId="3" fillId="2" borderId="0" xfId="1" applyFont="1" applyFill="1" applyAlignment="1">
      <alignment horizontal="left" indent="9"/>
    </xf>
    <xf numFmtId="0" fontId="3" fillId="2" borderId="0" xfId="1" applyFont="1" applyFill="1" applyAlignment="1">
      <alignment horizontal="left" indent="4"/>
    </xf>
    <xf numFmtId="165" fontId="6" fillId="2" borderId="0" xfId="1" applyNumberFormat="1" applyFont="1" applyFill="1"/>
    <xf numFmtId="4" fontId="6" fillId="2" borderId="0" xfId="1" applyNumberFormat="1" applyFont="1" applyFill="1"/>
    <xf numFmtId="0" fontId="6" fillId="2" borderId="0" xfId="1" applyFont="1" applyFill="1" applyAlignment="1">
      <alignment horizontal="left" indent="2"/>
    </xf>
    <xf numFmtId="0" fontId="6" fillId="2" borderId="3" xfId="1" applyFont="1" applyFill="1" applyBorder="1"/>
    <xf numFmtId="0" fontId="3" fillId="2" borderId="5" xfId="1" applyFont="1" applyFill="1" applyBorder="1"/>
    <xf numFmtId="0" fontId="3" fillId="2" borderId="6" xfId="1" applyFont="1" applyFill="1" applyBorder="1"/>
    <xf numFmtId="165" fontId="9" fillId="2" borderId="6" xfId="1" applyNumberFormat="1" applyFont="1" applyFill="1" applyBorder="1"/>
    <xf numFmtId="165" fontId="9" fillId="2" borderId="7" xfId="1" applyNumberFormat="1" applyFont="1" applyFill="1" applyBorder="1"/>
    <xf numFmtId="165" fontId="9" fillId="2" borderId="0" xfId="1" applyNumberFormat="1" applyFont="1" applyFill="1"/>
    <xf numFmtId="4" fontId="9" fillId="2" borderId="0" xfId="1" applyNumberFormat="1" applyFont="1" applyFill="1"/>
    <xf numFmtId="0" fontId="3" fillId="2" borderId="0" xfId="1" applyFont="1" applyFill="1" applyAlignment="1">
      <alignment horizontal="right"/>
    </xf>
    <xf numFmtId="0" fontId="10" fillId="2" borderId="0" xfId="1" applyFont="1" applyFill="1"/>
    <xf numFmtId="0" fontId="3" fillId="2" borderId="0" xfId="1" quotePrefix="1" applyFont="1" applyFill="1" applyAlignment="1">
      <alignment horizontal="right"/>
    </xf>
    <xf numFmtId="0" fontId="3" fillId="2" borderId="0" xfId="1" applyFont="1" applyFill="1" applyAlignment="1">
      <alignment horizontal="left"/>
    </xf>
    <xf numFmtId="4" fontId="6" fillId="2" borderId="0" xfId="1" applyNumberFormat="1" applyFont="1" applyFill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6" fillId="2" borderId="2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left" indent="2"/>
    </xf>
    <xf numFmtId="4" fontId="3" fillId="2" borderId="0" xfId="1" applyNumberFormat="1" applyFont="1" applyFill="1" applyAlignment="1">
      <alignment horizontal="left" indent="4"/>
    </xf>
    <xf numFmtId="165" fontId="45" fillId="2" borderId="0" xfId="1" applyNumberFormat="1" applyFont="1" applyFill="1"/>
    <xf numFmtId="166" fontId="6" fillId="2" borderId="0" xfId="1" quotePrefix="1" applyNumberFormat="1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5" fontId="3" fillId="2" borderId="2" xfId="1" applyNumberFormat="1" applyFont="1" applyFill="1" applyBorder="1"/>
    <xf numFmtId="165" fontId="3" fillId="2" borderId="6" xfId="1" applyNumberFormat="1" applyFont="1" applyFill="1" applyBorder="1"/>
    <xf numFmtId="165" fontId="6" fillId="2" borderId="4" xfId="1" applyNumberFormat="1" applyFont="1" applyFill="1" applyBorder="1"/>
    <xf numFmtId="0" fontId="3" fillId="23" borderId="0" xfId="74" applyFont="1" applyFill="1"/>
    <xf numFmtId="166" fontId="6" fillId="2" borderId="4" xfId="1" applyNumberFormat="1" applyFont="1" applyFill="1" applyBorder="1"/>
    <xf numFmtId="165" fontId="3" fillId="2" borderId="4" xfId="1" applyNumberFormat="1" applyFont="1" applyFill="1" applyBorder="1" applyAlignment="1">
      <alignment horizontal="left" indent="1"/>
    </xf>
    <xf numFmtId="165" fontId="3" fillId="2" borderId="19" xfId="1" applyNumberFormat="1" applyFont="1" applyFill="1" applyBorder="1"/>
    <xf numFmtId="165" fontId="3" fillId="2" borderId="20" xfId="1" applyNumberFormat="1" applyFont="1" applyFill="1" applyBorder="1"/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5" fontId="3" fillId="2" borderId="0" xfId="1" applyNumberFormat="1" applyFont="1" applyFill="1" applyBorder="1"/>
    <xf numFmtId="166" fontId="6" fillId="2" borderId="0" xfId="1" applyNumberFormat="1" applyFont="1" applyFill="1" applyBorder="1"/>
    <xf numFmtId="165" fontId="3" fillId="2" borderId="0" xfId="1" applyNumberFormat="1" applyFont="1" applyFill="1" applyBorder="1" applyAlignment="1">
      <alignment horizontal="left" indent="1"/>
    </xf>
    <xf numFmtId="165" fontId="6" fillId="2" borderId="0" xfId="1" applyNumberFormat="1" applyFont="1" applyFill="1" applyBorder="1"/>
  </cellXfs>
  <cellStyles count="96">
    <cellStyle name="1 indent" xfId="2" xr:uid="{00000000-0005-0000-0000-000000000000}"/>
    <cellStyle name="2 indents" xfId="3" xr:uid="{00000000-0005-0000-0000-000001000000}"/>
    <cellStyle name="20% - Accent1 2" xfId="4" xr:uid="{00000000-0005-0000-0000-000002000000}"/>
    <cellStyle name="20% - Accent2 2" xfId="5" xr:uid="{00000000-0005-0000-0000-000003000000}"/>
    <cellStyle name="20% - Accent3 2" xfId="6" xr:uid="{00000000-0005-0000-0000-000004000000}"/>
    <cellStyle name="20% - Accent4 2" xfId="7" xr:uid="{00000000-0005-0000-0000-000005000000}"/>
    <cellStyle name="20% - Accent5 2" xfId="8" xr:uid="{00000000-0005-0000-0000-000006000000}"/>
    <cellStyle name="20% - Accent6 2" xfId="9" xr:uid="{00000000-0005-0000-0000-000007000000}"/>
    <cellStyle name="3 indents" xfId="10" xr:uid="{00000000-0005-0000-0000-000008000000}"/>
    <cellStyle name="4 indents" xfId="11" xr:uid="{00000000-0005-0000-0000-000009000000}"/>
    <cellStyle name="40% - Accent1 2" xfId="12" xr:uid="{00000000-0005-0000-0000-00000A000000}"/>
    <cellStyle name="40% - Accent2 2" xfId="13" xr:uid="{00000000-0005-0000-0000-00000B000000}"/>
    <cellStyle name="40% - Accent3 2" xfId="14" xr:uid="{00000000-0005-0000-0000-00000C000000}"/>
    <cellStyle name="40% - Accent4 2" xfId="15" xr:uid="{00000000-0005-0000-0000-00000D000000}"/>
    <cellStyle name="40% - Accent5 2" xfId="16" xr:uid="{00000000-0005-0000-0000-00000E000000}"/>
    <cellStyle name="40% - Accent6 2" xfId="17" xr:uid="{00000000-0005-0000-0000-00000F000000}"/>
    <cellStyle name="5 indents" xfId="18" xr:uid="{00000000-0005-0000-0000-000010000000}"/>
    <cellStyle name="60% - Accent1 2" xfId="19" xr:uid="{00000000-0005-0000-0000-000011000000}"/>
    <cellStyle name="60% - Accent2 2" xfId="20" xr:uid="{00000000-0005-0000-0000-000012000000}"/>
    <cellStyle name="60% - Accent3 2" xfId="21" xr:uid="{00000000-0005-0000-0000-000013000000}"/>
    <cellStyle name="60% - Accent4 2" xfId="22" xr:uid="{00000000-0005-0000-0000-000014000000}"/>
    <cellStyle name="60% - Accent5 2" xfId="23" xr:uid="{00000000-0005-0000-0000-000015000000}"/>
    <cellStyle name="60% - Accent6 2" xfId="24" xr:uid="{00000000-0005-0000-0000-000016000000}"/>
    <cellStyle name="Accent1 2" xfId="25" xr:uid="{00000000-0005-0000-0000-000017000000}"/>
    <cellStyle name="Accent2 2" xfId="26" xr:uid="{00000000-0005-0000-0000-000018000000}"/>
    <cellStyle name="Accent3 2" xfId="27" xr:uid="{00000000-0005-0000-0000-000019000000}"/>
    <cellStyle name="Accent4 2" xfId="28" xr:uid="{00000000-0005-0000-0000-00001A000000}"/>
    <cellStyle name="Accent5 2" xfId="29" xr:uid="{00000000-0005-0000-0000-00001B000000}"/>
    <cellStyle name="Accent6 2" xfId="30" xr:uid="{00000000-0005-0000-0000-00001C000000}"/>
    <cellStyle name="Bad 2" xfId="31" xr:uid="{00000000-0005-0000-0000-00001D000000}"/>
    <cellStyle name="Calculation 2" xfId="32" xr:uid="{00000000-0005-0000-0000-00001E000000}"/>
    <cellStyle name="Check Cell 2" xfId="33" xr:uid="{00000000-0005-0000-0000-00001F000000}"/>
    <cellStyle name="clsAltData" xfId="34" xr:uid="{00000000-0005-0000-0000-000020000000}"/>
    <cellStyle name="clsAltMRVData" xfId="35" xr:uid="{00000000-0005-0000-0000-000021000000}"/>
    <cellStyle name="clsBlank" xfId="36" xr:uid="{00000000-0005-0000-0000-000022000000}"/>
    <cellStyle name="clsColumnHeader" xfId="37" xr:uid="{00000000-0005-0000-0000-000023000000}"/>
    <cellStyle name="clsData" xfId="38" xr:uid="{00000000-0005-0000-0000-000024000000}"/>
    <cellStyle name="clsDefault" xfId="39" xr:uid="{00000000-0005-0000-0000-000025000000}"/>
    <cellStyle name="clsFooter" xfId="40" xr:uid="{00000000-0005-0000-0000-000026000000}"/>
    <cellStyle name="clsIndexTableTitle" xfId="41" xr:uid="{00000000-0005-0000-0000-000027000000}"/>
    <cellStyle name="clsMRVData" xfId="42" xr:uid="{00000000-0005-0000-0000-000028000000}"/>
    <cellStyle name="clsReportFooter" xfId="43" xr:uid="{00000000-0005-0000-0000-000029000000}"/>
    <cellStyle name="clsReportHeader" xfId="44" xr:uid="{00000000-0005-0000-0000-00002A000000}"/>
    <cellStyle name="clsRowHeader" xfId="45" xr:uid="{00000000-0005-0000-0000-00002B000000}"/>
    <cellStyle name="clsScale" xfId="46" xr:uid="{00000000-0005-0000-0000-00002C000000}"/>
    <cellStyle name="clsSection" xfId="47" xr:uid="{00000000-0005-0000-0000-00002D000000}"/>
    <cellStyle name="Comma 2" xfId="48" xr:uid="{00000000-0005-0000-0000-00002E000000}"/>
    <cellStyle name="Date" xfId="49" xr:uid="{00000000-0005-0000-0000-00002F000000}"/>
    <cellStyle name="Date 2" xfId="50" xr:uid="{00000000-0005-0000-0000-000030000000}"/>
    <cellStyle name="Euro" xfId="51" xr:uid="{00000000-0005-0000-0000-000031000000}"/>
    <cellStyle name="Explanatory Text 2" xfId="52" xr:uid="{00000000-0005-0000-0000-000032000000}"/>
    <cellStyle name="F5" xfId="53" xr:uid="{00000000-0005-0000-0000-000033000000}"/>
    <cellStyle name="Fixed" xfId="54" xr:uid="{00000000-0005-0000-0000-000034000000}"/>
    <cellStyle name="Fixed 2" xfId="55" xr:uid="{00000000-0005-0000-0000-000035000000}"/>
    <cellStyle name="Good 2" xfId="56" xr:uid="{00000000-0005-0000-0000-000036000000}"/>
    <cellStyle name="Heading 1 2" xfId="57" xr:uid="{00000000-0005-0000-0000-000037000000}"/>
    <cellStyle name="Heading 2 2" xfId="58" xr:uid="{00000000-0005-0000-0000-000038000000}"/>
    <cellStyle name="Heading 3 2" xfId="59" xr:uid="{00000000-0005-0000-0000-000039000000}"/>
    <cellStyle name="Heading 4 2" xfId="60" xr:uid="{00000000-0005-0000-0000-00003A000000}"/>
    <cellStyle name="Heading1" xfId="61" xr:uid="{00000000-0005-0000-0000-00003B000000}"/>
    <cellStyle name="HEADING1 2" xfId="62" xr:uid="{00000000-0005-0000-0000-00003C000000}"/>
    <cellStyle name="Heading2" xfId="63" xr:uid="{00000000-0005-0000-0000-00003D000000}"/>
    <cellStyle name="HEADING2 2" xfId="64" xr:uid="{00000000-0005-0000-0000-00003E000000}"/>
    <cellStyle name="Hipervínculo" xfId="65" xr:uid="{00000000-0005-0000-0000-00003F000000}"/>
    <cellStyle name="Hipervínculo visitado" xfId="66" xr:uid="{00000000-0005-0000-0000-000040000000}"/>
    <cellStyle name="imf-one decimal" xfId="67" xr:uid="{00000000-0005-0000-0000-000041000000}"/>
    <cellStyle name="imf-zero decimal" xfId="68" xr:uid="{00000000-0005-0000-0000-000042000000}"/>
    <cellStyle name="Input 2" xfId="69" xr:uid="{00000000-0005-0000-0000-000043000000}"/>
    <cellStyle name="Linked Cell 2" xfId="70" xr:uid="{00000000-0005-0000-0000-000044000000}"/>
    <cellStyle name="Neutral 2" xfId="71" xr:uid="{00000000-0005-0000-0000-000045000000}"/>
    <cellStyle name="Normal" xfId="0" builtinId="0"/>
    <cellStyle name="Normal - Style1" xfId="72" xr:uid="{00000000-0005-0000-0000-000047000000}"/>
    <cellStyle name="Normal - Style1 2" xfId="73" xr:uid="{00000000-0005-0000-0000-000048000000}"/>
    <cellStyle name="Normal 2" xfId="74" xr:uid="{00000000-0005-0000-0000-000049000000}"/>
    <cellStyle name="Normal 2 2" xfId="75" xr:uid="{00000000-0005-0000-0000-00004A000000}"/>
    <cellStyle name="Normal 2 2 2" xfId="76" xr:uid="{00000000-0005-0000-0000-00004B000000}"/>
    <cellStyle name="Normal 2 2 3" xfId="77" xr:uid="{00000000-0005-0000-0000-00004C000000}"/>
    <cellStyle name="Normal 2 3" xfId="78" xr:uid="{00000000-0005-0000-0000-00004D000000}"/>
    <cellStyle name="Normal 3" xfId="79" xr:uid="{00000000-0005-0000-0000-00004E000000}"/>
    <cellStyle name="Normal 4" xfId="80" xr:uid="{00000000-0005-0000-0000-00004F000000}"/>
    <cellStyle name="Normal 5" xfId="81" xr:uid="{00000000-0005-0000-0000-000050000000}"/>
    <cellStyle name="Normal 6" xfId="1" xr:uid="{00000000-0005-0000-0000-000051000000}"/>
    <cellStyle name="Normal 6 2" xfId="82" xr:uid="{00000000-0005-0000-0000-000052000000}"/>
    <cellStyle name="Normal 7" xfId="83" xr:uid="{00000000-0005-0000-0000-000053000000}"/>
    <cellStyle name="Normal 8" xfId="84" xr:uid="{00000000-0005-0000-0000-000054000000}"/>
    <cellStyle name="Note 2" xfId="85" xr:uid="{00000000-0005-0000-0000-000055000000}"/>
    <cellStyle name="Output 2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age difference one decimal" xfId="90" xr:uid="{00000000-0005-0000-0000-00005A000000}"/>
    <cellStyle name="percentage difference zero decimal" xfId="91" xr:uid="{00000000-0005-0000-0000-00005B000000}"/>
    <cellStyle name="Title 2" xfId="92" xr:uid="{00000000-0005-0000-0000-00005C000000}"/>
    <cellStyle name="Total 2" xfId="93" xr:uid="{00000000-0005-0000-0000-00005D000000}"/>
    <cellStyle name="Warning Text 2" xfId="94" xr:uid="{00000000-0005-0000-0000-00005E000000}"/>
    <cellStyle name="Обычный_9265SR" xfId="95" xr:uid="{00000000-0005-0000-0000-00005F000000}"/>
  </cellStyles>
  <dxfs count="2">
    <dxf>
      <font>
        <b/>
        <i val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CC"/>
      <color rgb="FF6600FF"/>
      <color rgb="FFFF99CC"/>
      <color rgb="FF003300"/>
      <color rgb="FFFD0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J697"/>
  <sheetViews>
    <sheetView tabSelected="1" zoomScaleNormal="100" workbookViewId="0">
      <pane xSplit="3" ySplit="7" topLeftCell="FN8" activePane="bottomRight" state="frozen"/>
      <selection pane="topRight" activeCell="D1" sqref="D1"/>
      <selection pane="bottomLeft" activeCell="A8" sqref="A8"/>
      <selection pane="bottomRight" activeCell="FR31" sqref="FR31"/>
    </sheetView>
  </sheetViews>
  <sheetFormatPr defaultColWidth="9.28515625" defaultRowHeight="12" x14ac:dyDescent="0.2"/>
  <cols>
    <col min="1" max="1" width="8.7109375" style="1" bestFit="1" customWidth="1"/>
    <col min="2" max="2" width="1.7109375" style="1" customWidth="1"/>
    <col min="3" max="3" width="49.28515625" style="1" customWidth="1"/>
    <col min="4" max="39" width="9.7109375" style="1" hidden="1" customWidth="1"/>
    <col min="40" max="124" width="9.7109375" style="3" hidden="1" customWidth="1"/>
    <col min="125" max="126" width="10.42578125" style="3" hidden="1" customWidth="1"/>
    <col min="127" max="128" width="8.42578125" style="3" hidden="1" customWidth="1"/>
    <col min="129" max="134" width="7.85546875" style="3" hidden="1" customWidth="1"/>
    <col min="135" max="135" width="9.28515625" style="3" hidden="1" customWidth="1"/>
    <col min="136" max="148" width="9.28515625" style="3"/>
    <col min="149" max="150" width="9.140625" style="3" customWidth="1"/>
    <col min="151" max="16384" width="9.28515625" style="3"/>
  </cols>
  <sheetData>
    <row r="1" spans="1:322" x14ac:dyDescent="0.2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</row>
    <row r="2" spans="1:322" ht="15" customHeight="1" x14ac:dyDescent="0.2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45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</row>
    <row r="3" spans="1:322" ht="12.6" customHeight="1" x14ac:dyDescent="0.2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44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</row>
    <row r="4" spans="1:3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2"/>
      <c r="DX4" s="2"/>
      <c r="DY4" s="2"/>
      <c r="DZ4" s="2"/>
      <c r="EA4" s="2"/>
      <c r="EB4" s="47"/>
      <c r="EC4" s="47"/>
      <c r="ED4" s="47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47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</row>
    <row r="5" spans="1:322" ht="6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46"/>
      <c r="DX5" s="46"/>
      <c r="DY5" s="46"/>
      <c r="DZ5" s="46"/>
      <c r="EA5" s="46"/>
      <c r="EB5" s="2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3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</row>
    <row r="6" spans="1:322" x14ac:dyDescent="0.2">
      <c r="B6" s="9"/>
      <c r="C6" s="10" t="s">
        <v>2</v>
      </c>
      <c r="D6" s="4">
        <v>39814</v>
      </c>
      <c r="E6" s="4">
        <v>39845</v>
      </c>
      <c r="F6" s="4">
        <v>39873</v>
      </c>
      <c r="G6" s="4">
        <v>39904</v>
      </c>
      <c r="H6" s="4">
        <v>39934</v>
      </c>
      <c r="I6" s="4">
        <v>39965</v>
      </c>
      <c r="J6" s="4">
        <v>39995</v>
      </c>
      <c r="K6" s="4">
        <v>40026</v>
      </c>
      <c r="L6" s="4">
        <v>40057</v>
      </c>
      <c r="M6" s="4">
        <v>40087</v>
      </c>
      <c r="N6" s="4">
        <v>40118</v>
      </c>
      <c r="O6" s="4">
        <v>40148</v>
      </c>
      <c r="P6" s="4">
        <v>40179</v>
      </c>
      <c r="Q6" s="4">
        <v>40210</v>
      </c>
      <c r="R6" s="4">
        <v>40238</v>
      </c>
      <c r="S6" s="4">
        <v>40269</v>
      </c>
      <c r="T6" s="4">
        <v>40299</v>
      </c>
      <c r="U6" s="4">
        <v>40330</v>
      </c>
      <c r="V6" s="4">
        <v>40360</v>
      </c>
      <c r="W6" s="4">
        <v>40391</v>
      </c>
      <c r="X6" s="4">
        <v>40422</v>
      </c>
      <c r="Y6" s="4">
        <v>40452</v>
      </c>
      <c r="Z6" s="4">
        <v>40483</v>
      </c>
      <c r="AA6" s="4">
        <v>40513</v>
      </c>
      <c r="AB6" s="4">
        <v>40544</v>
      </c>
      <c r="AC6" s="4">
        <v>40575</v>
      </c>
      <c r="AD6" s="4">
        <v>40603</v>
      </c>
      <c r="AE6" s="4">
        <v>40634</v>
      </c>
      <c r="AF6" s="4">
        <v>40664</v>
      </c>
      <c r="AG6" s="4">
        <v>40695</v>
      </c>
      <c r="AH6" s="4">
        <v>40725</v>
      </c>
      <c r="AI6" s="4">
        <v>40756</v>
      </c>
      <c r="AJ6" s="4">
        <v>40787</v>
      </c>
      <c r="AK6" s="4">
        <v>40817</v>
      </c>
      <c r="AL6" s="4">
        <v>40848</v>
      </c>
      <c r="AM6" s="4">
        <v>40878</v>
      </c>
      <c r="AN6" s="4">
        <v>40909</v>
      </c>
      <c r="AO6" s="4">
        <v>40940</v>
      </c>
      <c r="AP6" s="4">
        <v>40969</v>
      </c>
      <c r="AQ6" s="4">
        <v>41000</v>
      </c>
      <c r="AR6" s="4">
        <v>41030</v>
      </c>
      <c r="AS6" s="4">
        <v>41061</v>
      </c>
      <c r="AT6" s="4">
        <v>41091</v>
      </c>
      <c r="AU6" s="4">
        <v>41122</v>
      </c>
      <c r="AV6" s="4">
        <v>41153</v>
      </c>
      <c r="AW6" s="4">
        <v>41183</v>
      </c>
      <c r="AX6" s="4">
        <v>41214</v>
      </c>
      <c r="AY6" s="4">
        <v>41244</v>
      </c>
      <c r="AZ6" s="4">
        <v>41275</v>
      </c>
      <c r="BA6" s="4">
        <v>41306</v>
      </c>
      <c r="BB6" s="4">
        <v>41334</v>
      </c>
      <c r="BC6" s="4">
        <v>41365</v>
      </c>
      <c r="BD6" s="4">
        <v>41395</v>
      </c>
      <c r="BE6" s="4">
        <v>41426</v>
      </c>
      <c r="BF6" s="4">
        <v>41456</v>
      </c>
      <c r="BG6" s="4">
        <v>41487</v>
      </c>
      <c r="BH6" s="4">
        <v>41518</v>
      </c>
      <c r="BI6" s="4">
        <v>41548</v>
      </c>
      <c r="BJ6" s="4">
        <v>41579</v>
      </c>
      <c r="BK6" s="4">
        <v>41609</v>
      </c>
      <c r="BL6" s="4">
        <v>41640</v>
      </c>
      <c r="BM6" s="4">
        <v>41671</v>
      </c>
      <c r="BN6" s="4">
        <v>41699</v>
      </c>
      <c r="BO6" s="4">
        <v>41730</v>
      </c>
      <c r="BP6" s="4">
        <v>41760</v>
      </c>
      <c r="BQ6" s="4">
        <v>41791</v>
      </c>
      <c r="BR6" s="4">
        <v>41821</v>
      </c>
      <c r="BS6" s="4">
        <v>41852</v>
      </c>
      <c r="BT6" s="4">
        <v>41883</v>
      </c>
      <c r="BU6" s="4">
        <v>41913</v>
      </c>
      <c r="BV6" s="4">
        <v>41944</v>
      </c>
      <c r="BW6" s="4">
        <v>41974</v>
      </c>
      <c r="BX6" s="4">
        <v>42005</v>
      </c>
      <c r="BY6" s="4">
        <v>42036</v>
      </c>
      <c r="BZ6" s="4">
        <v>42064</v>
      </c>
      <c r="CA6" s="4">
        <v>42095</v>
      </c>
      <c r="CB6" s="4">
        <v>42125</v>
      </c>
      <c r="CC6" s="4">
        <v>42156</v>
      </c>
      <c r="CD6" s="4">
        <v>42186</v>
      </c>
      <c r="CE6" s="4">
        <v>42217</v>
      </c>
      <c r="CF6" s="4">
        <v>42248</v>
      </c>
      <c r="CG6" s="4">
        <v>42279</v>
      </c>
      <c r="CH6" s="4">
        <v>42311</v>
      </c>
      <c r="CI6" s="4">
        <v>42342</v>
      </c>
      <c r="CJ6" s="4">
        <v>42373</v>
      </c>
      <c r="CK6" s="4">
        <v>42404</v>
      </c>
      <c r="CL6" s="4">
        <v>42433</v>
      </c>
      <c r="CM6" s="4">
        <v>42464</v>
      </c>
      <c r="CN6" s="4">
        <v>42494</v>
      </c>
      <c r="CO6" s="4">
        <v>42525</v>
      </c>
      <c r="CP6" s="4">
        <v>42555</v>
      </c>
      <c r="CQ6" s="4">
        <v>42587</v>
      </c>
      <c r="CR6" s="4">
        <v>42618</v>
      </c>
      <c r="CS6" s="4">
        <v>42649</v>
      </c>
      <c r="CT6" s="4">
        <v>42681</v>
      </c>
      <c r="CU6" s="4">
        <v>42711</v>
      </c>
      <c r="CV6" s="43" t="s">
        <v>32</v>
      </c>
      <c r="CW6" s="4">
        <v>42767</v>
      </c>
      <c r="CX6" s="4">
        <v>42795</v>
      </c>
      <c r="CY6" s="4">
        <v>42827</v>
      </c>
      <c r="CZ6" s="4">
        <v>42858</v>
      </c>
      <c r="DA6" s="4">
        <v>42890</v>
      </c>
      <c r="DB6" s="4">
        <v>42922</v>
      </c>
      <c r="DC6" s="4">
        <v>42954</v>
      </c>
      <c r="DD6" s="4">
        <v>42986</v>
      </c>
      <c r="DE6" s="4">
        <v>43016</v>
      </c>
      <c r="DF6" s="4">
        <v>43048</v>
      </c>
      <c r="DG6" s="4">
        <v>43079</v>
      </c>
      <c r="DH6" s="4">
        <v>43111</v>
      </c>
      <c r="DI6" s="4">
        <v>43143</v>
      </c>
      <c r="DJ6" s="4">
        <v>43172</v>
      </c>
      <c r="DK6" s="4">
        <v>43204</v>
      </c>
      <c r="DL6" s="4">
        <v>43235</v>
      </c>
      <c r="DM6" s="4">
        <v>43267</v>
      </c>
      <c r="DN6" s="4">
        <v>43298</v>
      </c>
      <c r="DO6" s="4">
        <v>43330</v>
      </c>
      <c r="DP6" s="4">
        <v>43362</v>
      </c>
      <c r="DQ6" s="4">
        <v>43393</v>
      </c>
      <c r="DR6" s="4">
        <v>43425</v>
      </c>
      <c r="DS6" s="4">
        <v>43456</v>
      </c>
      <c r="DT6" s="4">
        <v>43488</v>
      </c>
      <c r="DU6" s="4">
        <v>43520</v>
      </c>
      <c r="DV6" s="4">
        <v>43549</v>
      </c>
      <c r="DW6" s="4">
        <v>43581</v>
      </c>
      <c r="DX6" s="4">
        <v>43612</v>
      </c>
      <c r="DY6" s="4">
        <v>43644</v>
      </c>
      <c r="DZ6" s="4">
        <v>43675</v>
      </c>
      <c r="EA6" s="4">
        <v>43707</v>
      </c>
      <c r="EB6" s="4">
        <v>43738</v>
      </c>
      <c r="EC6" s="4">
        <v>43739</v>
      </c>
      <c r="ED6" s="4">
        <v>43771</v>
      </c>
      <c r="EE6" s="4">
        <v>43827</v>
      </c>
      <c r="EF6" s="4">
        <v>43832</v>
      </c>
      <c r="EG6" s="4">
        <v>43864</v>
      </c>
      <c r="EH6" s="4">
        <v>43894</v>
      </c>
      <c r="EI6" s="4">
        <v>43925</v>
      </c>
      <c r="EJ6" s="4">
        <v>43957</v>
      </c>
      <c r="EK6" s="4">
        <v>43988</v>
      </c>
      <c r="EL6" s="4">
        <v>44020</v>
      </c>
      <c r="EM6" s="4">
        <v>44052</v>
      </c>
      <c r="EN6" s="4">
        <v>44084</v>
      </c>
      <c r="EO6" s="4">
        <v>44115</v>
      </c>
      <c r="EP6" s="4">
        <v>44147</v>
      </c>
      <c r="EQ6" s="4">
        <v>44178</v>
      </c>
      <c r="ER6" s="4">
        <v>44217</v>
      </c>
      <c r="ES6" s="4">
        <v>44249</v>
      </c>
      <c r="ET6" s="4">
        <v>44278</v>
      </c>
      <c r="EU6" s="4">
        <v>44310</v>
      </c>
      <c r="EV6" s="4">
        <v>44341</v>
      </c>
      <c r="EW6" s="4">
        <v>44373</v>
      </c>
      <c r="EX6" s="4">
        <v>44404</v>
      </c>
      <c r="EY6" s="4">
        <v>44436</v>
      </c>
      <c r="EZ6" s="4">
        <v>44468</v>
      </c>
      <c r="FA6" s="4">
        <v>44499</v>
      </c>
      <c r="FB6" s="4">
        <v>44530</v>
      </c>
      <c r="FC6" s="4">
        <v>44531</v>
      </c>
      <c r="FD6" s="4">
        <v>44592</v>
      </c>
      <c r="FE6" s="4">
        <v>44593</v>
      </c>
      <c r="FF6" s="4">
        <v>44622</v>
      </c>
      <c r="FG6" s="4">
        <v>44654</v>
      </c>
      <c r="FH6" s="4">
        <v>44685</v>
      </c>
      <c r="FI6" s="4">
        <v>44717</v>
      </c>
      <c r="FJ6" s="4">
        <v>44748</v>
      </c>
      <c r="FK6" s="4">
        <v>44780</v>
      </c>
      <c r="FL6" s="4">
        <v>44812</v>
      </c>
      <c r="FM6" s="4">
        <v>44843</v>
      </c>
      <c r="FN6" s="4">
        <v>44875</v>
      </c>
      <c r="FO6" s="57">
        <v>44906</v>
      </c>
      <c r="FP6" s="50">
        <v>44957</v>
      </c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</row>
    <row r="7" spans="1:322" s="16" customFormat="1" ht="6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4"/>
      <c r="EH7" s="14"/>
      <c r="EI7" s="14"/>
      <c r="EJ7" s="14"/>
      <c r="EK7" s="14"/>
      <c r="EL7" s="14"/>
      <c r="EM7" s="14"/>
      <c r="EN7" s="14"/>
      <c r="EO7" s="14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58"/>
      <c r="FP7" s="51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</row>
    <row r="8" spans="1:322" ht="15.6" customHeight="1" x14ac:dyDescent="0.2">
      <c r="B8" s="6"/>
      <c r="C8" s="10" t="s">
        <v>34</v>
      </c>
      <c r="D8" s="39">
        <f t="shared" ref="D8:AM8" si="0">+D9+D10-D11</f>
        <v>157.887</v>
      </c>
      <c r="E8" s="39">
        <f t="shared" si="0"/>
        <v>164.39100000000002</v>
      </c>
      <c r="F8" s="39">
        <f t="shared" si="0"/>
        <v>180.17999999999995</v>
      </c>
      <c r="G8" s="39">
        <f t="shared" si="0"/>
        <v>182.31</v>
      </c>
      <c r="H8" s="39">
        <f t="shared" si="0"/>
        <v>197.81</v>
      </c>
      <c r="I8" s="39">
        <f t="shared" si="0"/>
        <v>200.17899999999992</v>
      </c>
      <c r="J8" s="39">
        <f t="shared" si="0"/>
        <v>213.32599999999996</v>
      </c>
      <c r="K8" s="39">
        <f t="shared" si="0"/>
        <v>205.505</v>
      </c>
      <c r="L8" s="39">
        <f t="shared" si="0"/>
        <v>191.41499999999999</v>
      </c>
      <c r="M8" s="39">
        <f t="shared" si="0"/>
        <v>221.63499999999999</v>
      </c>
      <c r="N8" s="39">
        <f t="shared" si="0"/>
        <v>210.60399999999998</v>
      </c>
      <c r="O8" s="39">
        <f t="shared" si="0"/>
        <v>260.78799999999995</v>
      </c>
      <c r="P8" s="39">
        <f t="shared" si="0"/>
        <v>246.50299999999999</v>
      </c>
      <c r="Q8" s="39">
        <f t="shared" si="0"/>
        <v>240.09100000000001</v>
      </c>
      <c r="R8" s="39">
        <f t="shared" si="0"/>
        <v>237.86399999999998</v>
      </c>
      <c r="S8" s="39">
        <f t="shared" si="0"/>
        <v>232.65499999999992</v>
      </c>
      <c r="T8" s="39">
        <f t="shared" si="0"/>
        <v>233.72200000000001</v>
      </c>
      <c r="U8" s="39">
        <f t="shared" si="0"/>
        <v>288.78699999999992</v>
      </c>
      <c r="V8" s="39">
        <f t="shared" si="0"/>
        <v>314.80499999999995</v>
      </c>
      <c r="W8" s="39">
        <f t="shared" si="0"/>
        <v>324.45299999999992</v>
      </c>
      <c r="X8" s="39">
        <f t="shared" si="0"/>
        <v>339.8180000000001</v>
      </c>
      <c r="Y8" s="39">
        <f t="shared" si="0"/>
        <v>323.83600000000001</v>
      </c>
      <c r="Z8" s="39">
        <f t="shared" si="0"/>
        <v>308.1690000000001</v>
      </c>
      <c r="AA8" s="39">
        <f t="shared" si="0"/>
        <v>321.94900000000007</v>
      </c>
      <c r="AB8" s="39">
        <f t="shared" si="0"/>
        <v>298.75599999999997</v>
      </c>
      <c r="AC8" s="39">
        <f t="shared" si="0"/>
        <v>296.52099999999996</v>
      </c>
      <c r="AD8" s="39">
        <f t="shared" si="0"/>
        <v>266.68399999999997</v>
      </c>
      <c r="AE8" s="39">
        <f t="shared" si="0"/>
        <v>284.99299999999994</v>
      </c>
      <c r="AF8" s="39">
        <f t="shared" si="0"/>
        <v>275.3599999999999</v>
      </c>
      <c r="AG8" s="39">
        <f t="shared" si="0"/>
        <v>257.28700000000003</v>
      </c>
      <c r="AH8" s="39">
        <f t="shared" si="0"/>
        <v>262.839</v>
      </c>
      <c r="AI8" s="39">
        <f t="shared" si="0"/>
        <v>247.60699999999997</v>
      </c>
      <c r="AJ8" s="39">
        <f t="shared" si="0"/>
        <v>194.89982356000002</v>
      </c>
      <c r="AK8" s="39">
        <f t="shared" si="0"/>
        <v>189.90605839999998</v>
      </c>
      <c r="AL8" s="39">
        <f t="shared" si="0"/>
        <v>215.24622768</v>
      </c>
      <c r="AM8" s="39">
        <f t="shared" si="0"/>
        <v>215.26922423999997</v>
      </c>
      <c r="AN8" s="39">
        <f t="shared" ref="AN8:AT8" si="1">+AN9+AN10-AN11</f>
        <v>214.94348071999994</v>
      </c>
      <c r="AO8" s="37">
        <f t="shared" si="1"/>
        <v>202.90393900000004</v>
      </c>
      <c r="AP8" s="37">
        <f t="shared" si="1"/>
        <v>175.04698661999998</v>
      </c>
      <c r="AQ8" s="37">
        <f t="shared" si="1"/>
        <v>172.00145869999997</v>
      </c>
      <c r="AR8" s="37">
        <f t="shared" si="1"/>
        <v>207.52637095999998</v>
      </c>
      <c r="AS8" s="37">
        <f t="shared" si="1"/>
        <v>228.53482929999993</v>
      </c>
      <c r="AT8" s="37">
        <f t="shared" si="1"/>
        <v>217.26936094000001</v>
      </c>
      <c r="AU8" s="37">
        <f t="shared" ref="AU8:CD8" si="2">+AU9+AU10-AU11</f>
        <v>209.66311001999998</v>
      </c>
      <c r="AV8" s="37">
        <f t="shared" si="2"/>
        <v>191.94852645999993</v>
      </c>
      <c r="AW8" s="37">
        <f t="shared" si="2"/>
        <v>189.52650231999999</v>
      </c>
      <c r="AX8" s="37">
        <f t="shared" si="2"/>
        <v>152.66867255999998</v>
      </c>
      <c r="AY8" s="37">
        <f t="shared" si="2"/>
        <v>190.59076992000001</v>
      </c>
      <c r="AZ8" s="37">
        <f t="shared" si="2"/>
        <v>204.43571756000003</v>
      </c>
      <c r="BA8" s="37">
        <f t="shared" si="2"/>
        <v>188.80602793999998</v>
      </c>
      <c r="BB8" s="37">
        <f t="shared" si="2"/>
        <v>169.48295383999994</v>
      </c>
      <c r="BC8" s="37">
        <f t="shared" si="2"/>
        <v>174.92841799999999</v>
      </c>
      <c r="BD8" s="37">
        <f t="shared" si="2"/>
        <v>175.11110176</v>
      </c>
      <c r="BE8" s="37">
        <f t="shared" si="2"/>
        <v>179.88496603999999</v>
      </c>
      <c r="BF8" s="37">
        <f t="shared" si="2"/>
        <v>187.03090677599997</v>
      </c>
      <c r="BG8" s="37">
        <f t="shared" si="2"/>
        <v>164.67295452800002</v>
      </c>
      <c r="BH8" s="37">
        <f t="shared" si="2"/>
        <v>205.87779231999997</v>
      </c>
      <c r="BI8" s="37">
        <f t="shared" si="2"/>
        <v>197.18530215999999</v>
      </c>
      <c r="BJ8" s="37">
        <f t="shared" si="2"/>
        <v>214.10125976000003</v>
      </c>
      <c r="BK8" s="37">
        <f t="shared" si="2"/>
        <v>216.38024000000001</v>
      </c>
      <c r="BL8" s="37">
        <f t="shared" si="2"/>
        <v>221.32174079999996</v>
      </c>
      <c r="BM8" s="37">
        <f t="shared" si="2"/>
        <v>222.53187279999992</v>
      </c>
      <c r="BN8" s="37">
        <f t="shared" si="2"/>
        <v>285.39488468000002</v>
      </c>
      <c r="BO8" s="37">
        <f t="shared" si="2"/>
        <v>301.01403484000002</v>
      </c>
      <c r="BP8" s="37">
        <f t="shared" si="2"/>
        <v>298.51605775450184</v>
      </c>
      <c r="BQ8" s="37">
        <f t="shared" si="2"/>
        <v>301.18062451999998</v>
      </c>
      <c r="BR8" s="37">
        <f t="shared" si="2"/>
        <v>272.34564919999991</v>
      </c>
      <c r="BS8" s="37">
        <f t="shared" si="2"/>
        <v>258.76162159999996</v>
      </c>
      <c r="BT8" s="37">
        <f t="shared" si="2"/>
        <v>159.47997279999993</v>
      </c>
      <c r="BU8" s="37">
        <f t="shared" si="2"/>
        <v>161.14777907999996</v>
      </c>
      <c r="BV8" s="37">
        <f t="shared" si="2"/>
        <v>135.90955840000001</v>
      </c>
      <c r="BW8" s="37">
        <f t="shared" si="2"/>
        <v>139.15700568000003</v>
      </c>
      <c r="BX8" s="37">
        <f t="shared" si="2"/>
        <v>128.26026319999997</v>
      </c>
      <c r="BY8" s="37">
        <f t="shared" si="2"/>
        <v>123.71120447999994</v>
      </c>
      <c r="BZ8" s="37">
        <f t="shared" si="2"/>
        <v>123.67283514267331</v>
      </c>
      <c r="CA8" s="37">
        <f t="shared" si="2"/>
        <v>129.22371166829333</v>
      </c>
      <c r="CB8" s="37">
        <f t="shared" si="2"/>
        <v>130.89599895023724</v>
      </c>
      <c r="CC8" s="37">
        <f t="shared" si="2"/>
        <v>180.46285603660124</v>
      </c>
      <c r="CD8" s="37">
        <f t="shared" si="2"/>
        <v>209.19896657938523</v>
      </c>
      <c r="CE8" s="37">
        <f>+CE9+CE10-CE11</f>
        <v>185.70377529473589</v>
      </c>
      <c r="CF8" s="37">
        <f>+CF9+CF10-CF11</f>
        <v>186.55376265810366</v>
      </c>
      <c r="CG8" s="37">
        <f t="shared" ref="CG8:CH8" si="3">+CG9+CG10-CG11</f>
        <v>191.5864548086513</v>
      </c>
      <c r="CH8" s="37">
        <f t="shared" si="3"/>
        <v>184.17645145077071</v>
      </c>
      <c r="CI8" s="37">
        <f t="shared" ref="CI8:CQ8" si="4">+CI9+CI10-CI11</f>
        <v>194.8864347077951</v>
      </c>
      <c r="CJ8" s="37">
        <f t="shared" si="4"/>
        <v>214.39511140965632</v>
      </c>
      <c r="CK8" s="37">
        <f t="shared" si="4"/>
        <v>180.80972779902467</v>
      </c>
      <c r="CL8" s="37">
        <f t="shared" si="4"/>
        <v>147.94721528154406</v>
      </c>
      <c r="CM8" s="37">
        <f t="shared" si="4"/>
        <v>130.31830253356668</v>
      </c>
      <c r="CN8" s="37">
        <f t="shared" si="4"/>
        <v>127.30645050230783</v>
      </c>
      <c r="CO8" s="37">
        <f t="shared" si="4"/>
        <v>150.24371560606176</v>
      </c>
      <c r="CP8" s="37">
        <f t="shared" si="4"/>
        <v>166.86524319890009</v>
      </c>
      <c r="CQ8" s="37">
        <f t="shared" si="4"/>
        <v>163.22268636013058</v>
      </c>
      <c r="CR8" s="37">
        <v>148.66232102665327</v>
      </c>
      <c r="CS8" s="37">
        <v>111.25766984420045</v>
      </c>
      <c r="CT8" s="37">
        <v>108.55656310657514</v>
      </c>
      <c r="CU8" s="37">
        <v>143.46929647054714</v>
      </c>
      <c r="CV8" s="37">
        <v>143.97749361260003</v>
      </c>
      <c r="CW8" s="37">
        <v>150.64111204570003</v>
      </c>
      <c r="CX8" s="37">
        <v>136.0019298870252</v>
      </c>
      <c r="CY8" s="37">
        <v>154.82155034793982</v>
      </c>
      <c r="CZ8" s="37">
        <v>163.12299999999999</v>
      </c>
      <c r="DA8" s="37">
        <v>199.25576272930005</v>
      </c>
      <c r="DB8" s="37">
        <v>221.160879185</v>
      </c>
      <c r="DC8" s="37">
        <v>276.02090594403853</v>
      </c>
      <c r="DD8" s="37">
        <v>253.08208142275001</v>
      </c>
      <c r="DE8" s="37">
        <v>250.83850774784</v>
      </c>
      <c r="DF8" s="37">
        <v>292.45556608441768</v>
      </c>
      <c r="DG8" s="37">
        <v>293.25390508421236</v>
      </c>
      <c r="DH8" s="37">
        <v>290.91087600752786</v>
      </c>
      <c r="DI8" s="37">
        <v>292.64037497570007</v>
      </c>
      <c r="DJ8" s="37">
        <v>313.95337315915668</v>
      </c>
      <c r="DK8" s="37">
        <v>323.68565380388316</v>
      </c>
      <c r="DL8" s="37">
        <v>354.27507990373999</v>
      </c>
      <c r="DM8" s="37">
        <v>375.80803215888</v>
      </c>
      <c r="DN8" s="37">
        <v>407.98309331817597</v>
      </c>
      <c r="DO8" s="37">
        <v>399.17899999999997</v>
      </c>
      <c r="DP8" s="37">
        <v>373.59662506945995</v>
      </c>
      <c r="DQ8" s="37">
        <v>380.29241027516798</v>
      </c>
      <c r="DR8" s="37">
        <v>392.91258873939398</v>
      </c>
      <c r="DS8" s="37">
        <v>421.76700000000005</v>
      </c>
      <c r="DT8" s="37">
        <v>445.488</v>
      </c>
      <c r="DU8" s="37">
        <v>459.09419428400008</v>
      </c>
      <c r="DV8" s="37">
        <v>441.30999999999995</v>
      </c>
      <c r="DW8" s="37">
        <v>450.64800000000002</v>
      </c>
      <c r="DX8" s="37">
        <v>445.99132539999988</v>
      </c>
      <c r="DY8" s="37">
        <v>473.63803785999994</v>
      </c>
      <c r="DZ8" s="37">
        <v>485.63541250000003</v>
      </c>
      <c r="EA8" s="37">
        <v>486.03712000000002</v>
      </c>
      <c r="EB8" s="37">
        <v>452.9031599999999</v>
      </c>
      <c r="EC8" s="37">
        <f>+EC9+EC10-EC11</f>
        <v>449.08299999999997</v>
      </c>
      <c r="ED8" s="37">
        <v>437.49475200000006</v>
      </c>
      <c r="EE8" s="23">
        <v>465.95013219999993</v>
      </c>
      <c r="EF8" s="23">
        <v>481.97540234500002</v>
      </c>
      <c r="EG8" s="23">
        <v>462.49299999999999</v>
      </c>
      <c r="EH8" s="23">
        <v>473.20398377600009</v>
      </c>
      <c r="EI8" s="23">
        <v>475.84400000000005</v>
      </c>
      <c r="EJ8" s="23">
        <v>459.85899999999998</v>
      </c>
      <c r="EK8" s="23">
        <v>503.22699999999998</v>
      </c>
      <c r="EL8" s="23">
        <v>516.95330837999995</v>
      </c>
      <c r="EM8" s="23">
        <v>586.39305714</v>
      </c>
      <c r="EN8" s="23">
        <v>593.44530957599989</v>
      </c>
      <c r="EO8" s="23">
        <v>600.69692035200001</v>
      </c>
      <c r="EP8" s="23">
        <v>603.13125878100016</v>
      </c>
      <c r="EQ8" s="23">
        <v>654.16327614700003</v>
      </c>
      <c r="ER8" s="23">
        <v>637.5317364980001</v>
      </c>
      <c r="ES8" s="23">
        <v>626.83965965099992</v>
      </c>
      <c r="ET8" s="23">
        <v>638.74446534399988</v>
      </c>
      <c r="EU8" s="23">
        <v>641.32235030199035</v>
      </c>
      <c r="EV8" s="23">
        <v>634.1153403120187</v>
      </c>
      <c r="EW8" s="23">
        <v>653.49280873743373</v>
      </c>
      <c r="EX8" s="23">
        <v>636.16458570299994</v>
      </c>
      <c r="EY8" s="23">
        <v>662.12351162670791</v>
      </c>
      <c r="EZ8" s="23">
        <v>651.65870606975545</v>
      </c>
      <c r="FA8" s="23">
        <v>664.83572825336387</v>
      </c>
      <c r="FB8" s="23">
        <v>658.74468879999995</v>
      </c>
      <c r="FC8" s="23">
        <v>673.60237224000002</v>
      </c>
      <c r="FD8" s="23">
        <v>662.12854372799984</v>
      </c>
      <c r="FE8" s="23">
        <v>629.64364664800007</v>
      </c>
      <c r="FF8" s="23">
        <v>623.53175699769054</v>
      </c>
      <c r="FG8" s="23">
        <v>651.80842463972351</v>
      </c>
      <c r="FH8" s="23">
        <v>677.31437974643416</v>
      </c>
      <c r="FI8" s="23">
        <v>709.65209501084587</v>
      </c>
      <c r="FJ8" s="23">
        <v>701.70909881164107</v>
      </c>
      <c r="FK8" s="23">
        <v>715.8859235294118</v>
      </c>
      <c r="FL8" s="23">
        <v>704.11959185143519</v>
      </c>
      <c r="FM8" s="23">
        <v>706.93786850084211</v>
      </c>
      <c r="FN8" s="23">
        <v>735.8995525578863</v>
      </c>
      <c r="FO8" s="59">
        <v>802.33165252634421</v>
      </c>
      <c r="FP8" s="48">
        <v>850.08600000000001</v>
      </c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</row>
    <row r="9" spans="1:322" ht="14.25" x14ac:dyDescent="0.2">
      <c r="B9" s="9"/>
      <c r="C9" s="17" t="s">
        <v>37</v>
      </c>
      <c r="D9" s="38">
        <v>172.934</v>
      </c>
      <c r="E9" s="38">
        <v>177.476</v>
      </c>
      <c r="F9" s="38">
        <v>191.06799999999998</v>
      </c>
      <c r="G9" s="38">
        <v>193.17099999999999</v>
      </c>
      <c r="H9" s="38">
        <v>211.077</v>
      </c>
      <c r="I9" s="38">
        <v>206.17999999999995</v>
      </c>
      <c r="J9" s="38">
        <v>219.40799999999999</v>
      </c>
      <c r="K9" s="38">
        <v>226.25399999999999</v>
      </c>
      <c r="L9" s="38">
        <v>222.49199999999999</v>
      </c>
      <c r="M9" s="38">
        <v>241.05099999999999</v>
      </c>
      <c r="N9" s="38">
        <v>236.45099999999999</v>
      </c>
      <c r="O9" s="38">
        <v>271.858</v>
      </c>
      <c r="P9" s="38">
        <v>271.77099999999996</v>
      </c>
      <c r="Q9" s="38">
        <v>270.89</v>
      </c>
      <c r="R9" s="38">
        <v>264.26499999999999</v>
      </c>
      <c r="S9" s="38">
        <v>264.76899999999995</v>
      </c>
      <c r="T9" s="38">
        <v>276.60300000000001</v>
      </c>
      <c r="U9" s="38">
        <v>325.44899999999996</v>
      </c>
      <c r="V9" s="38">
        <v>353.39099999999996</v>
      </c>
      <c r="W9" s="38">
        <v>361.87499999999994</v>
      </c>
      <c r="X9" s="38">
        <v>374.04000000000008</v>
      </c>
      <c r="Y9" s="38">
        <v>358.30900000000003</v>
      </c>
      <c r="Z9" s="38">
        <v>343.07600000000002</v>
      </c>
      <c r="AA9" s="38">
        <v>356.45900000000006</v>
      </c>
      <c r="AB9" s="38">
        <v>327.76499999999999</v>
      </c>
      <c r="AC9" s="38">
        <v>308.95799999999997</v>
      </c>
      <c r="AD9" s="38">
        <v>287.096</v>
      </c>
      <c r="AE9" s="38">
        <v>296.82899999999995</v>
      </c>
      <c r="AF9" s="38">
        <v>291.83099999999996</v>
      </c>
      <c r="AG9" s="38">
        <v>270.10000000000002</v>
      </c>
      <c r="AH9" s="38">
        <v>278.887</v>
      </c>
      <c r="AI9" s="38">
        <v>261.36199999999997</v>
      </c>
      <c r="AJ9" s="38">
        <v>230.69199999999998</v>
      </c>
      <c r="AK9" s="38">
        <v>228.941</v>
      </c>
      <c r="AL9" s="38">
        <v>241.51699999999997</v>
      </c>
      <c r="AM9" s="38">
        <v>253.40599999999998</v>
      </c>
      <c r="AN9" s="38">
        <v>254.37699999999995</v>
      </c>
      <c r="AO9" s="38">
        <v>253.22500000000002</v>
      </c>
      <c r="AP9" s="38">
        <v>222.86799999999999</v>
      </c>
      <c r="AQ9" s="38">
        <v>226.25099999999998</v>
      </c>
      <c r="AR9" s="38">
        <v>258.18700000000001</v>
      </c>
      <c r="AS9" s="38">
        <v>277.18299999999994</v>
      </c>
      <c r="AT9" s="38">
        <v>274.10599999999999</v>
      </c>
      <c r="AU9" s="38">
        <v>275.84199999999998</v>
      </c>
      <c r="AV9" s="38">
        <v>256.50199999999995</v>
      </c>
      <c r="AW9" s="38">
        <v>242.60099999999997</v>
      </c>
      <c r="AX9" s="38">
        <v>226.614</v>
      </c>
      <c r="AY9" s="38">
        <v>245.988</v>
      </c>
      <c r="AZ9" s="38">
        <v>252.23400000000001</v>
      </c>
      <c r="BA9" s="38">
        <v>230.52699999999999</v>
      </c>
      <c r="BB9" s="38">
        <v>217.00599999999997</v>
      </c>
      <c r="BC9" s="38">
        <v>208.73099999999999</v>
      </c>
      <c r="BD9" s="38">
        <v>235.02699999999999</v>
      </c>
      <c r="BE9" s="38">
        <v>227.976</v>
      </c>
      <c r="BF9" s="38">
        <v>229.62099999999998</v>
      </c>
      <c r="BG9" s="38">
        <v>230.49300000000002</v>
      </c>
      <c r="BH9" s="38">
        <v>254.18199999999999</v>
      </c>
      <c r="BI9" s="38">
        <v>247.53199999999998</v>
      </c>
      <c r="BJ9" s="38">
        <v>256.90100000000001</v>
      </c>
      <c r="BK9" s="38">
        <v>254.07299999999998</v>
      </c>
      <c r="BL9" s="38">
        <v>259.87899999999996</v>
      </c>
      <c r="BM9" s="38">
        <v>264.80299999999994</v>
      </c>
      <c r="BN9" s="38">
        <v>243.673</v>
      </c>
      <c r="BO9" s="38">
        <v>257.44499999999999</v>
      </c>
      <c r="BP9" s="38">
        <v>260.351</v>
      </c>
      <c r="BQ9" s="38">
        <v>254.86899999999997</v>
      </c>
      <c r="BR9" s="38">
        <v>257.697</v>
      </c>
      <c r="BS9" s="38">
        <v>243.94499999999996</v>
      </c>
      <c r="BT9" s="38">
        <v>221.32599999999999</v>
      </c>
      <c r="BU9" s="38">
        <v>216.05199999999996</v>
      </c>
      <c r="BV9" s="38">
        <v>208.93200000000002</v>
      </c>
      <c r="BW9" s="38">
        <v>199.529</v>
      </c>
      <c r="BX9" s="38">
        <v>199.43399999999997</v>
      </c>
      <c r="BY9" s="38">
        <v>206.34399999999997</v>
      </c>
      <c r="BZ9" s="38">
        <v>244.09019354990485</v>
      </c>
      <c r="CA9" s="38">
        <v>257.96912892108412</v>
      </c>
      <c r="CB9" s="38">
        <v>267.21282643927918</v>
      </c>
      <c r="CC9" s="38">
        <v>311.16309201795497</v>
      </c>
      <c r="CD9" s="38">
        <v>331.98211915666502</v>
      </c>
      <c r="CE9" s="38">
        <v>311.76626435815615</v>
      </c>
      <c r="CF9" s="38">
        <v>315.28651097938007</v>
      </c>
      <c r="CG9" s="38">
        <v>297.91995379671721</v>
      </c>
      <c r="CH9" s="38">
        <v>285.67052021876833</v>
      </c>
      <c r="CI9" s="38">
        <v>291.4691017818194</v>
      </c>
      <c r="CJ9" s="38">
        <v>307.09336722226709</v>
      </c>
      <c r="CK9" s="38">
        <v>294.75150531914284</v>
      </c>
      <c r="CL9" s="38">
        <v>280.21896843832144</v>
      </c>
      <c r="CM9" s="38">
        <v>258.24582963077</v>
      </c>
      <c r="CN9" s="38">
        <v>250.88717984815514</v>
      </c>
      <c r="CO9" s="38">
        <v>256.16508880525919</v>
      </c>
      <c r="CP9" s="38">
        <v>264.89667336383405</v>
      </c>
      <c r="CQ9" s="38">
        <v>250.92987093278879</v>
      </c>
      <c r="CR9" s="38">
        <v>238.54991300760844</v>
      </c>
      <c r="CS9" s="38">
        <v>215.06845316773735</v>
      </c>
      <c r="CT9" s="38">
        <v>205.52266301102799</v>
      </c>
      <c r="CU9" s="38">
        <v>229.51307860838224</v>
      </c>
      <c r="CV9" s="38">
        <v>249.34370608508399</v>
      </c>
      <c r="CW9" s="38">
        <v>260.04646290313798</v>
      </c>
      <c r="CX9" s="38">
        <v>253.72079401129358</v>
      </c>
      <c r="CY9" s="38">
        <v>264.18501819055302</v>
      </c>
      <c r="CZ9" s="38">
        <v>277.101</v>
      </c>
      <c r="DA9" s="38">
        <v>290.1666314492</v>
      </c>
      <c r="DB9" s="38">
        <v>304.27239859999997</v>
      </c>
      <c r="DC9" s="38">
        <v>334.70704582801085</v>
      </c>
      <c r="DD9" s="38">
        <v>319.14575936975001</v>
      </c>
      <c r="DE9" s="38">
        <v>317.93619986647042</v>
      </c>
      <c r="DF9" s="38">
        <v>304.45987326380492</v>
      </c>
      <c r="DG9" s="38">
        <v>311.90961708488601</v>
      </c>
      <c r="DH9" s="38">
        <v>322.408399324485</v>
      </c>
      <c r="DI9" s="38">
        <v>325.5789870808</v>
      </c>
      <c r="DJ9" s="38">
        <v>344.89217004849917</v>
      </c>
      <c r="DK9" s="38">
        <v>359.47427477648961</v>
      </c>
      <c r="DL9" s="38">
        <v>397.17713098471</v>
      </c>
      <c r="DM9" s="38">
        <v>399.05736259751995</v>
      </c>
      <c r="DN9" s="38">
        <v>414.44134955483787</v>
      </c>
      <c r="DO9" s="38">
        <v>418.72699999999998</v>
      </c>
      <c r="DP9" s="38">
        <v>394.84840187443996</v>
      </c>
      <c r="DQ9" s="38">
        <v>388.47429109395193</v>
      </c>
      <c r="DR9" s="38">
        <v>397.23367583154624</v>
      </c>
      <c r="DS9" s="38">
        <v>426.3</v>
      </c>
      <c r="DT9" s="38">
        <v>463.18400000000003</v>
      </c>
      <c r="DU9" s="2">
        <v>469.40063550620005</v>
      </c>
      <c r="DV9" s="2">
        <v>446.84399999999999</v>
      </c>
      <c r="DW9" s="2">
        <v>447.065</v>
      </c>
      <c r="DX9" s="2">
        <v>452.5060499999999</v>
      </c>
      <c r="DY9" s="2">
        <v>490.70708392</v>
      </c>
      <c r="DZ9" s="2">
        <v>485.47844999999995</v>
      </c>
      <c r="EA9" s="2">
        <v>484.50713200000001</v>
      </c>
      <c r="EB9" s="2">
        <v>461.94777599999998</v>
      </c>
      <c r="EC9" s="2">
        <v>479.55799999999999</v>
      </c>
      <c r="ED9" s="2">
        <v>466.60524720000001</v>
      </c>
      <c r="EE9" s="2">
        <v>466.06390920000001</v>
      </c>
      <c r="EF9" s="2">
        <v>489.18893417000004</v>
      </c>
      <c r="EG9" s="2">
        <v>476.81799999999998</v>
      </c>
      <c r="EH9" s="2">
        <v>500.60584036800009</v>
      </c>
      <c r="EI9" s="2">
        <v>557.92600000000004</v>
      </c>
      <c r="EJ9" s="2">
        <v>550.17999999999995</v>
      </c>
      <c r="EK9" s="2">
        <v>594.27200000000005</v>
      </c>
      <c r="EL9" s="2">
        <v>599.48439664</v>
      </c>
      <c r="EM9" s="2">
        <v>671.87647507999998</v>
      </c>
      <c r="EN9" s="2">
        <v>684.82216187199992</v>
      </c>
      <c r="EO9" s="2">
        <v>693.47939014399992</v>
      </c>
      <c r="EP9" s="2">
        <v>689.56251072800012</v>
      </c>
      <c r="EQ9" s="2">
        <v>729.54710693600009</v>
      </c>
      <c r="ER9" s="2">
        <v>733.10021582400009</v>
      </c>
      <c r="ES9" s="2">
        <v>720.01904728799991</v>
      </c>
      <c r="ET9" s="2">
        <v>718.57846227199991</v>
      </c>
      <c r="EU9" s="2">
        <v>720.6566863884816</v>
      </c>
      <c r="EV9" s="2">
        <v>714.46734226488115</v>
      </c>
      <c r="EW9" s="2">
        <v>732.70137864463368</v>
      </c>
      <c r="EX9" s="2">
        <v>712.87246516199991</v>
      </c>
      <c r="EY9" s="2">
        <v>785.77953054911063</v>
      </c>
      <c r="EZ9" s="2">
        <v>774.36293649141078</v>
      </c>
      <c r="FA9" s="2">
        <v>772.19433790302116</v>
      </c>
      <c r="FB9" s="2">
        <v>764.66915359999996</v>
      </c>
      <c r="FC9" s="2">
        <v>767.27463127999999</v>
      </c>
      <c r="FD9" s="2">
        <v>768.79339041599985</v>
      </c>
      <c r="FE9" s="2">
        <v>757.09767565600009</v>
      </c>
      <c r="FF9" s="2">
        <v>723.17975057736726</v>
      </c>
      <c r="FG9" s="2">
        <v>759.85804626429137</v>
      </c>
      <c r="FH9" s="2">
        <v>777.78901426307436</v>
      </c>
      <c r="FI9" s="2">
        <v>812.78497017353573</v>
      </c>
      <c r="FJ9" s="2">
        <v>811.57249393694417</v>
      </c>
      <c r="FK9" s="2">
        <v>800.26868137254905</v>
      </c>
      <c r="FL9" s="2">
        <v>789.56368092290393</v>
      </c>
      <c r="FM9" s="2">
        <v>785.31983436271742</v>
      </c>
      <c r="FN9" s="2">
        <v>818.08435630618374</v>
      </c>
      <c r="FO9" s="56">
        <v>874.94317427722228</v>
      </c>
      <c r="FP9" s="18">
        <v>894.54899999999998</v>
      </c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</row>
    <row r="10" spans="1:322" x14ac:dyDescent="0.2">
      <c r="B10" s="9"/>
      <c r="C10" s="17" t="s">
        <v>3</v>
      </c>
      <c r="D10" s="38">
        <v>67.36099999999999</v>
      </c>
      <c r="E10" s="38">
        <v>64.578999999999994</v>
      </c>
      <c r="F10" s="38">
        <v>62.371999999999986</v>
      </c>
      <c r="G10" s="38">
        <v>61.263000000000005</v>
      </c>
      <c r="H10" s="38">
        <v>59.492999999999995</v>
      </c>
      <c r="I10" s="38">
        <v>62.818999999999988</v>
      </c>
      <c r="J10" s="38">
        <v>62.483000000000004</v>
      </c>
      <c r="K10" s="38">
        <v>58.770999999999994</v>
      </c>
      <c r="L10" s="38">
        <v>51.945999999999998</v>
      </c>
      <c r="M10" s="38">
        <v>61.68</v>
      </c>
      <c r="N10" s="38">
        <v>78.908000000000001</v>
      </c>
      <c r="O10" s="38">
        <v>83.186999999999983</v>
      </c>
      <c r="P10" s="38">
        <v>74.484000000000009</v>
      </c>
      <c r="Q10" s="38">
        <v>69.441999999999993</v>
      </c>
      <c r="R10" s="38">
        <v>62.198</v>
      </c>
      <c r="S10" s="38">
        <v>53.315999999999988</v>
      </c>
      <c r="T10" s="38">
        <v>51.048000000000002</v>
      </c>
      <c r="U10" s="38">
        <v>54.375999999999991</v>
      </c>
      <c r="V10" s="38">
        <v>51.731999999999999</v>
      </c>
      <c r="W10" s="38">
        <v>53.658999999999999</v>
      </c>
      <c r="X10" s="38">
        <v>52.777999999999999</v>
      </c>
      <c r="Y10" s="38">
        <v>50.890999999999998</v>
      </c>
      <c r="Z10" s="38">
        <v>49.119</v>
      </c>
      <c r="AA10" s="38">
        <v>57.522000000000006</v>
      </c>
      <c r="AB10" s="38">
        <v>56.138999999999996</v>
      </c>
      <c r="AC10" s="38">
        <v>75.647999999999996</v>
      </c>
      <c r="AD10" s="38">
        <v>61.788999999999994</v>
      </c>
      <c r="AE10" s="38">
        <v>89.880999999999986</v>
      </c>
      <c r="AF10" s="38">
        <v>67.253999999999991</v>
      </c>
      <c r="AG10" s="38">
        <v>77.804000000000002</v>
      </c>
      <c r="AH10" s="38">
        <v>74.449999999999989</v>
      </c>
      <c r="AI10" s="38">
        <v>75.461999999999989</v>
      </c>
      <c r="AJ10" s="38">
        <v>75.897000000000006</v>
      </c>
      <c r="AK10" s="38">
        <v>75.266999999999996</v>
      </c>
      <c r="AL10" s="38">
        <v>96.858000000000004</v>
      </c>
      <c r="AM10" s="38">
        <v>85.432000000000002</v>
      </c>
      <c r="AN10" s="38">
        <v>88.237999999999985</v>
      </c>
      <c r="AO10" s="38">
        <v>68.60499999999999</v>
      </c>
      <c r="AP10" s="38">
        <v>68.947999999999993</v>
      </c>
      <c r="AQ10" s="38">
        <v>63.245999999999995</v>
      </c>
      <c r="AR10" s="38">
        <v>64.856999999999999</v>
      </c>
      <c r="AS10" s="38">
        <v>71.040999999999997</v>
      </c>
      <c r="AT10" s="38">
        <v>69.926000000000002</v>
      </c>
      <c r="AU10" s="38">
        <v>68.694999999999993</v>
      </c>
      <c r="AV10" s="38">
        <v>74.207999999999998</v>
      </c>
      <c r="AW10" s="38">
        <v>72.801000000000002</v>
      </c>
      <c r="AX10" s="38">
        <v>79.228999999999985</v>
      </c>
      <c r="AY10" s="38">
        <v>76.374999999999986</v>
      </c>
      <c r="AZ10" s="38">
        <v>68.393000000000001</v>
      </c>
      <c r="BA10" s="38">
        <v>61.421000000000006</v>
      </c>
      <c r="BB10" s="38">
        <v>59.96</v>
      </c>
      <c r="BC10" s="38">
        <v>63.731000000000002</v>
      </c>
      <c r="BD10" s="38">
        <v>63.544999999999995</v>
      </c>
      <c r="BE10" s="38">
        <v>68.653999999999996</v>
      </c>
      <c r="BF10" s="38">
        <v>69.884999999999991</v>
      </c>
      <c r="BG10" s="38">
        <v>62.028000000000006</v>
      </c>
      <c r="BH10" s="38">
        <v>70.463999999999999</v>
      </c>
      <c r="BI10" s="38">
        <v>70.548000000000002</v>
      </c>
      <c r="BJ10" s="38">
        <v>83.8</v>
      </c>
      <c r="BK10" s="38">
        <v>88.258999999999986</v>
      </c>
      <c r="BL10" s="38">
        <v>81.451999999999984</v>
      </c>
      <c r="BM10" s="38">
        <v>75.353999999999999</v>
      </c>
      <c r="BN10" s="38">
        <v>230.69799999999998</v>
      </c>
      <c r="BO10" s="38">
        <v>231.12800000000001</v>
      </c>
      <c r="BP10" s="38">
        <v>228.53800000000001</v>
      </c>
      <c r="BQ10" s="38">
        <v>251.70699999999999</v>
      </c>
      <c r="BR10" s="38">
        <v>285.35099999999989</v>
      </c>
      <c r="BS10" s="38">
        <v>267.35599999999999</v>
      </c>
      <c r="BT10" s="38">
        <v>137.40699999999998</v>
      </c>
      <c r="BU10" s="38">
        <v>163.59199999999998</v>
      </c>
      <c r="BV10" s="38">
        <v>144.60600000000002</v>
      </c>
      <c r="BW10" s="38">
        <v>156.17500000000001</v>
      </c>
      <c r="BX10" s="38">
        <v>145.005</v>
      </c>
      <c r="BY10" s="38">
        <v>146.08100000000002</v>
      </c>
      <c r="BZ10" s="38">
        <v>144.43600000000001</v>
      </c>
      <c r="CA10" s="38">
        <v>139.501</v>
      </c>
      <c r="CB10" s="38">
        <v>143.62299999999999</v>
      </c>
      <c r="CC10" s="38">
        <v>148.92400000000001</v>
      </c>
      <c r="CD10" s="38">
        <v>146.547</v>
      </c>
      <c r="CE10" s="38">
        <v>126.13699999999999</v>
      </c>
      <c r="CF10" s="38">
        <v>138.83699999999999</v>
      </c>
      <c r="CG10" s="38">
        <v>153.50700000000001</v>
      </c>
      <c r="CH10" s="38">
        <v>150.261</v>
      </c>
      <c r="CI10" s="38">
        <v>160.62299999999996</v>
      </c>
      <c r="CJ10" s="38">
        <v>158.69</v>
      </c>
      <c r="CK10" s="38">
        <v>137.90800000000002</v>
      </c>
      <c r="CL10" s="38">
        <v>177.06799999999998</v>
      </c>
      <c r="CM10" s="38">
        <v>178.28399999999999</v>
      </c>
      <c r="CN10" s="38">
        <v>189.86600000000001</v>
      </c>
      <c r="CO10" s="38">
        <v>172.59600000000003</v>
      </c>
      <c r="CP10" s="38">
        <v>165.084</v>
      </c>
      <c r="CQ10" s="38">
        <v>170.029</v>
      </c>
      <c r="CR10" s="38">
        <v>149.76299999999998</v>
      </c>
      <c r="CS10" s="38">
        <v>141.27599999999998</v>
      </c>
      <c r="CT10" s="38">
        <v>144.78999999999996</v>
      </c>
      <c r="CU10" s="38">
        <v>150.31399999999999</v>
      </c>
      <c r="CV10" s="38">
        <v>120.255</v>
      </c>
      <c r="CW10" s="38">
        <v>165.809</v>
      </c>
      <c r="CX10" s="38">
        <v>153.04</v>
      </c>
      <c r="CY10" s="38">
        <v>164.78599999999997</v>
      </c>
      <c r="CZ10" s="38">
        <v>198.602</v>
      </c>
      <c r="DA10" s="38">
        <v>175.31399999999999</v>
      </c>
      <c r="DB10" s="38">
        <v>184.273</v>
      </c>
      <c r="DC10" s="38">
        <v>224.73900000000003</v>
      </c>
      <c r="DD10" s="38">
        <v>179.97200000000001</v>
      </c>
      <c r="DE10" s="38">
        <v>186.63200000000001</v>
      </c>
      <c r="DF10" s="38">
        <v>236.67700000000002</v>
      </c>
      <c r="DG10" s="38">
        <v>222.84199999999998</v>
      </c>
      <c r="DH10" s="38">
        <v>190.15799999999999</v>
      </c>
      <c r="DI10" s="38">
        <v>188.304</v>
      </c>
      <c r="DJ10" s="38">
        <v>129.63899999999998</v>
      </c>
      <c r="DK10" s="38">
        <v>127.05199999999999</v>
      </c>
      <c r="DL10" s="38">
        <v>112.58</v>
      </c>
      <c r="DM10" s="38">
        <v>125.32099999999998</v>
      </c>
      <c r="DN10" s="38">
        <v>139.13900000000001</v>
      </c>
      <c r="DO10" s="38">
        <v>112.122</v>
      </c>
      <c r="DP10" s="38">
        <v>119.02499999999999</v>
      </c>
      <c r="DQ10" s="38">
        <v>128.18600000000001</v>
      </c>
      <c r="DR10" s="38">
        <v>116.13500000000001</v>
      </c>
      <c r="DS10" s="38">
        <v>112.131</v>
      </c>
      <c r="DT10" s="38">
        <v>101.43600000000002</v>
      </c>
      <c r="DU10" s="2">
        <v>102.303</v>
      </c>
      <c r="DV10" s="2">
        <v>174.30699999999999</v>
      </c>
      <c r="DW10" s="2">
        <v>184.852</v>
      </c>
      <c r="DX10" s="2">
        <v>167.34100000000001</v>
      </c>
      <c r="DY10" s="2">
        <v>162.62999999999997</v>
      </c>
      <c r="DZ10" s="2">
        <v>186.07500000000002</v>
      </c>
      <c r="EA10" s="2">
        <v>179.45</v>
      </c>
      <c r="EB10" s="2">
        <v>173.41599999999994</v>
      </c>
      <c r="EC10" s="2">
        <v>130.98500000000001</v>
      </c>
      <c r="ED10" s="2">
        <v>135.86000000000001</v>
      </c>
      <c r="EE10" s="2">
        <v>150.13155999999998</v>
      </c>
      <c r="EF10" s="2">
        <v>139.4</v>
      </c>
      <c r="EG10" s="2">
        <v>138.06200000000001</v>
      </c>
      <c r="EH10" s="2">
        <v>118.979</v>
      </c>
      <c r="EI10" s="2">
        <v>128.976</v>
      </c>
      <c r="EJ10" s="2">
        <v>129.239</v>
      </c>
      <c r="EK10" s="2">
        <v>149.16599999999997</v>
      </c>
      <c r="EL10" s="2">
        <v>158.506</v>
      </c>
      <c r="EM10" s="2">
        <v>138.96</v>
      </c>
      <c r="EN10" s="2">
        <v>172.31</v>
      </c>
      <c r="EO10" s="2">
        <v>156.89500000000041</v>
      </c>
      <c r="EP10" s="2">
        <v>159.21100000000001</v>
      </c>
      <c r="EQ10" s="2">
        <v>167.35399999999996</v>
      </c>
      <c r="ER10" s="2">
        <v>156.82899999999998</v>
      </c>
      <c r="ES10" s="2">
        <v>146.22999999999996</v>
      </c>
      <c r="ET10" s="2">
        <v>159.96799999999999</v>
      </c>
      <c r="EU10" s="2">
        <v>151.97900000000001</v>
      </c>
      <c r="EV10" s="2">
        <v>147.958</v>
      </c>
      <c r="EW10" s="2">
        <v>185.994</v>
      </c>
      <c r="EX10" s="2">
        <v>184.678</v>
      </c>
      <c r="EY10" s="2">
        <v>176.87366000000003</v>
      </c>
      <c r="EZ10" s="2">
        <v>184.09773000000001</v>
      </c>
      <c r="FA10" s="2">
        <v>202.53616</v>
      </c>
      <c r="FB10" s="2">
        <v>246.77680999999998</v>
      </c>
      <c r="FC10" s="2">
        <v>275.95197000000002</v>
      </c>
      <c r="FD10" s="2">
        <v>197.05491999999998</v>
      </c>
      <c r="FE10" s="2">
        <v>173.9118</v>
      </c>
      <c r="FF10" s="2">
        <v>190.61238</v>
      </c>
      <c r="FG10" s="2">
        <v>193.55676000000005</v>
      </c>
      <c r="FH10" s="2">
        <v>199.97467000000003</v>
      </c>
      <c r="FI10" s="2">
        <v>228.79759999999999</v>
      </c>
      <c r="FJ10" s="2">
        <v>218.45499000000004</v>
      </c>
      <c r="FK10" s="2">
        <v>243.72219000000001</v>
      </c>
      <c r="FL10" s="2">
        <v>254.44147999999998</v>
      </c>
      <c r="FM10" s="2">
        <v>260.61313000000001</v>
      </c>
      <c r="FN10" s="2">
        <v>238.85128</v>
      </c>
      <c r="FO10" s="56">
        <v>287.08900000000006</v>
      </c>
      <c r="FP10" s="18">
        <v>294.32299999999998</v>
      </c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</row>
    <row r="11" spans="1:322" ht="14.25" x14ac:dyDescent="0.2">
      <c r="B11" s="9"/>
      <c r="C11" s="17" t="s">
        <v>4</v>
      </c>
      <c r="D11" s="38">
        <v>82.408000000000001</v>
      </c>
      <c r="E11" s="38">
        <v>77.664000000000001</v>
      </c>
      <c r="F11" s="38">
        <v>73.260000000000005</v>
      </c>
      <c r="G11" s="38">
        <v>72.124000000000009</v>
      </c>
      <c r="H11" s="38">
        <v>72.759999999999991</v>
      </c>
      <c r="I11" s="38">
        <v>68.820000000000007</v>
      </c>
      <c r="J11" s="38">
        <v>68.564999999999998</v>
      </c>
      <c r="K11" s="38">
        <v>79.52</v>
      </c>
      <c r="L11" s="38">
        <v>83.022999999999996</v>
      </c>
      <c r="M11" s="38">
        <v>81.095999999999989</v>
      </c>
      <c r="N11" s="38">
        <v>104.75499999999998</v>
      </c>
      <c r="O11" s="38">
        <v>94.257000000000019</v>
      </c>
      <c r="P11" s="38">
        <v>99.751999999999995</v>
      </c>
      <c r="Q11" s="38">
        <v>100.241</v>
      </c>
      <c r="R11" s="38">
        <v>88.599000000000004</v>
      </c>
      <c r="S11" s="38">
        <v>85.429999999999993</v>
      </c>
      <c r="T11" s="38">
        <v>93.929000000000002</v>
      </c>
      <c r="U11" s="38">
        <v>91.037999999999982</v>
      </c>
      <c r="V11" s="38">
        <v>90.317999999999998</v>
      </c>
      <c r="W11" s="38">
        <v>91.081000000000003</v>
      </c>
      <c r="X11" s="38">
        <v>87</v>
      </c>
      <c r="Y11" s="38">
        <v>85.364000000000004</v>
      </c>
      <c r="Z11" s="38">
        <v>84.025999999999982</v>
      </c>
      <c r="AA11" s="38">
        <v>92.031999999999996</v>
      </c>
      <c r="AB11" s="38">
        <v>85.147999999999996</v>
      </c>
      <c r="AC11" s="38">
        <v>88.085000000000008</v>
      </c>
      <c r="AD11" s="38">
        <v>82.200999999999993</v>
      </c>
      <c r="AE11" s="38">
        <v>101.71699999999998</v>
      </c>
      <c r="AF11" s="38">
        <v>83.724999999999994</v>
      </c>
      <c r="AG11" s="38">
        <v>90.61699999999999</v>
      </c>
      <c r="AH11" s="38">
        <v>90.49799999999999</v>
      </c>
      <c r="AI11" s="38">
        <v>89.216999999999999</v>
      </c>
      <c r="AJ11" s="38">
        <v>111.68917644</v>
      </c>
      <c r="AK11" s="38">
        <v>114.30194159999999</v>
      </c>
      <c r="AL11" s="38">
        <v>123.12877232</v>
      </c>
      <c r="AM11" s="38">
        <v>123.56877575999999</v>
      </c>
      <c r="AN11" s="38">
        <v>127.67151928000001</v>
      </c>
      <c r="AO11" s="38">
        <v>118.926061</v>
      </c>
      <c r="AP11" s="38">
        <v>116.76901338</v>
      </c>
      <c r="AQ11" s="38">
        <v>117.49554129999999</v>
      </c>
      <c r="AR11" s="38">
        <v>115.51762904</v>
      </c>
      <c r="AS11" s="38">
        <v>119.68917070000001</v>
      </c>
      <c r="AT11" s="38">
        <v>126.76263905999998</v>
      </c>
      <c r="AU11" s="38">
        <v>134.87388998</v>
      </c>
      <c r="AV11" s="38">
        <v>138.76147354</v>
      </c>
      <c r="AW11" s="38">
        <v>125.87549768</v>
      </c>
      <c r="AX11" s="38">
        <v>153.17432743999998</v>
      </c>
      <c r="AY11" s="38">
        <v>131.77223007999999</v>
      </c>
      <c r="AZ11" s="38">
        <v>116.19128243999998</v>
      </c>
      <c r="BA11" s="38">
        <v>103.14197206</v>
      </c>
      <c r="BB11" s="38">
        <v>107.48304616</v>
      </c>
      <c r="BC11" s="38">
        <v>97.533581999999996</v>
      </c>
      <c r="BD11" s="38">
        <v>123.46089823999999</v>
      </c>
      <c r="BE11" s="38">
        <v>116.74503396</v>
      </c>
      <c r="BF11" s="38">
        <v>112.47509322400001</v>
      </c>
      <c r="BG11" s="38">
        <v>127.848045472</v>
      </c>
      <c r="BH11" s="38">
        <v>118.76820768</v>
      </c>
      <c r="BI11" s="38">
        <v>120.89469783999999</v>
      </c>
      <c r="BJ11" s="38">
        <v>126.59974023999999</v>
      </c>
      <c r="BK11" s="38">
        <v>125.95175999999999</v>
      </c>
      <c r="BL11" s="38">
        <v>120.0092592</v>
      </c>
      <c r="BM11" s="38">
        <v>117.62512720000001</v>
      </c>
      <c r="BN11" s="38">
        <v>188.97611531999999</v>
      </c>
      <c r="BO11" s="38">
        <v>187.55896515999999</v>
      </c>
      <c r="BP11" s="38">
        <v>190.37294224549817</v>
      </c>
      <c r="BQ11" s="38">
        <v>205.39537547999998</v>
      </c>
      <c r="BR11" s="38">
        <v>270.70235079999998</v>
      </c>
      <c r="BS11" s="38">
        <v>252.53937839999998</v>
      </c>
      <c r="BT11" s="38">
        <v>199.25302720000002</v>
      </c>
      <c r="BU11" s="38">
        <v>218.49622091999998</v>
      </c>
      <c r="BV11" s="38">
        <v>217.6284416</v>
      </c>
      <c r="BW11" s="38">
        <v>216.54699431999998</v>
      </c>
      <c r="BX11" s="38">
        <v>216.1787368</v>
      </c>
      <c r="BY11" s="38">
        <v>228.71379552000002</v>
      </c>
      <c r="BZ11" s="38">
        <v>264.85335840723155</v>
      </c>
      <c r="CA11" s="38">
        <v>268.24641725279076</v>
      </c>
      <c r="CB11" s="38">
        <v>279.93982748904193</v>
      </c>
      <c r="CC11" s="38">
        <v>279.62423598135376</v>
      </c>
      <c r="CD11" s="38">
        <v>269.33015257727982</v>
      </c>
      <c r="CE11" s="38">
        <v>252.19948906342026</v>
      </c>
      <c r="CF11" s="38">
        <v>267.56974832127639</v>
      </c>
      <c r="CG11" s="38">
        <v>259.84049898806592</v>
      </c>
      <c r="CH11" s="38">
        <v>251.75506876799764</v>
      </c>
      <c r="CI11" s="38">
        <v>257.20566707402423</v>
      </c>
      <c r="CJ11" s="38">
        <v>251.38825581261077</v>
      </c>
      <c r="CK11" s="38">
        <v>251.84977752011818</v>
      </c>
      <c r="CL11" s="38">
        <v>309.33975315677736</v>
      </c>
      <c r="CM11" s="38">
        <v>306.21152709720332</v>
      </c>
      <c r="CN11" s="38">
        <v>313.4467293458473</v>
      </c>
      <c r="CO11" s="38">
        <v>278.51737319919744</v>
      </c>
      <c r="CP11" s="38">
        <v>263.11543016493397</v>
      </c>
      <c r="CQ11" s="38">
        <v>257.7361845726582</v>
      </c>
      <c r="CR11" s="38">
        <v>239.65059198095514</v>
      </c>
      <c r="CS11" s="38">
        <v>245.08678332353691</v>
      </c>
      <c r="CT11" s="38">
        <v>241.75609990445281</v>
      </c>
      <c r="CU11" s="38">
        <v>236.3577821378351</v>
      </c>
      <c r="CV11" s="38">
        <v>225.62121247248399</v>
      </c>
      <c r="CW11" s="38">
        <v>275.21435085743798</v>
      </c>
      <c r="CX11" s="38">
        <v>270.75886412426837</v>
      </c>
      <c r="CY11" s="38">
        <v>274.14946784261315</v>
      </c>
      <c r="CZ11" s="38">
        <v>312.58</v>
      </c>
      <c r="DA11" s="38">
        <v>266.22486871989997</v>
      </c>
      <c r="DB11" s="38">
        <v>267.384519415</v>
      </c>
      <c r="DC11" s="38">
        <v>283.42513988397241</v>
      </c>
      <c r="DD11" s="38">
        <v>246.03567794700004</v>
      </c>
      <c r="DE11" s="38">
        <v>253.72969211863042</v>
      </c>
      <c r="DF11" s="38">
        <v>248.68130717938732</v>
      </c>
      <c r="DG11" s="38">
        <v>241.49771200067363</v>
      </c>
      <c r="DH11" s="38">
        <v>221.65552331695716</v>
      </c>
      <c r="DI11" s="38">
        <v>221.24261210509997</v>
      </c>
      <c r="DJ11" s="38">
        <v>160.57779688934244</v>
      </c>
      <c r="DK11" s="38">
        <v>162.84062097260642</v>
      </c>
      <c r="DL11" s="38">
        <v>155.48205108097</v>
      </c>
      <c r="DM11" s="38">
        <v>148.57033043863999</v>
      </c>
      <c r="DN11" s="38">
        <v>145.59725623666193</v>
      </c>
      <c r="DO11" s="38">
        <v>131.66999999999999</v>
      </c>
      <c r="DP11" s="38">
        <v>140.27677680498002</v>
      </c>
      <c r="DQ11" s="38">
        <v>136.36788081878402</v>
      </c>
      <c r="DR11" s="38">
        <v>120.45608709215229</v>
      </c>
      <c r="DS11" s="38">
        <v>116.664</v>
      </c>
      <c r="DT11" s="38">
        <v>119.13200000000001</v>
      </c>
      <c r="DU11" s="2">
        <v>112.60944122219999</v>
      </c>
      <c r="DV11" s="2">
        <v>179.84100000000001</v>
      </c>
      <c r="DW11" s="2">
        <v>181.26900000000001</v>
      </c>
      <c r="DX11" s="2">
        <v>173.85572459999997</v>
      </c>
      <c r="DY11" s="2">
        <v>179.69904606</v>
      </c>
      <c r="DZ11" s="2">
        <v>185.9180375</v>
      </c>
      <c r="EA11" s="2">
        <v>177.92001199999999</v>
      </c>
      <c r="EB11" s="2">
        <v>182.46061600000002</v>
      </c>
      <c r="EC11" s="2">
        <v>161.46</v>
      </c>
      <c r="ED11" s="2">
        <v>164.97049519999999</v>
      </c>
      <c r="EE11" s="2">
        <v>150.24533700000001</v>
      </c>
      <c r="EF11" s="2">
        <v>146.613531825</v>
      </c>
      <c r="EG11" s="2">
        <v>152.387</v>
      </c>
      <c r="EH11" s="2">
        <v>146.38085659199999</v>
      </c>
      <c r="EI11" s="2">
        <v>211.05799999999999</v>
      </c>
      <c r="EJ11" s="2">
        <v>219.56</v>
      </c>
      <c r="EK11" s="2">
        <v>240.21100000000001</v>
      </c>
      <c r="EL11" s="2">
        <v>241.03708826000002</v>
      </c>
      <c r="EM11" s="2">
        <v>224.44341794000002</v>
      </c>
      <c r="EN11" s="2">
        <v>263.68685229599998</v>
      </c>
      <c r="EO11" s="2">
        <v>249.67746979200041</v>
      </c>
      <c r="EP11" s="2">
        <v>245.64225194700001</v>
      </c>
      <c r="EQ11" s="2">
        <v>242.73783078899999</v>
      </c>
      <c r="ER11" s="2">
        <v>252.397479326</v>
      </c>
      <c r="ES11" s="2">
        <v>239.40938763700001</v>
      </c>
      <c r="ET11" s="2">
        <v>239.80199692800002</v>
      </c>
      <c r="EU11" s="2">
        <v>231.31333608649123</v>
      </c>
      <c r="EV11" s="2">
        <v>228.31000195286242</v>
      </c>
      <c r="EW11" s="2">
        <v>265.20256990719997</v>
      </c>
      <c r="EX11" s="2">
        <v>261.38587945899997</v>
      </c>
      <c r="EY11" s="2">
        <v>300.5296789224027</v>
      </c>
      <c r="EZ11" s="2">
        <v>306.80196042165539</v>
      </c>
      <c r="FA11" s="2">
        <v>309.89476964965729</v>
      </c>
      <c r="FB11" s="2">
        <v>352.70127480000002</v>
      </c>
      <c r="FC11" s="2">
        <v>369.62422903999999</v>
      </c>
      <c r="FD11" s="2">
        <v>303.71976668800005</v>
      </c>
      <c r="FE11" s="2">
        <v>301.36582900799999</v>
      </c>
      <c r="FF11" s="2">
        <v>290.2603735796767</v>
      </c>
      <c r="FG11" s="2">
        <v>301.60638162456792</v>
      </c>
      <c r="FH11" s="2">
        <v>300.44930451664027</v>
      </c>
      <c r="FI11" s="2">
        <v>331.93047516268985</v>
      </c>
      <c r="FJ11" s="2">
        <v>328.31838512530317</v>
      </c>
      <c r="FK11" s="2">
        <v>328.10494784313721</v>
      </c>
      <c r="FL11" s="2">
        <v>339.88556907146881</v>
      </c>
      <c r="FM11" s="2">
        <v>338.99509586187537</v>
      </c>
      <c r="FN11" s="2">
        <v>321.03608374829753</v>
      </c>
      <c r="FO11" s="56">
        <v>359.70052175087812</v>
      </c>
      <c r="FP11" s="18">
        <v>338.786</v>
      </c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</row>
    <row r="12" spans="1:322" x14ac:dyDescent="0.2">
      <c r="B12" s="9"/>
      <c r="C12" s="1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56"/>
      <c r="FP12" s="18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</row>
    <row r="13" spans="1:322" x14ac:dyDescent="0.2">
      <c r="B13" s="9"/>
      <c r="C13" s="10" t="s">
        <v>35</v>
      </c>
      <c r="D13" s="37">
        <f t="shared" ref="D13:AM13" si="5">+D14-D22+D23</f>
        <v>489.29799999999989</v>
      </c>
      <c r="E13" s="37">
        <f t="shared" si="5"/>
        <v>497.20100000000002</v>
      </c>
      <c r="F13" s="37">
        <f t="shared" si="5"/>
        <v>479.98699999999997</v>
      </c>
      <c r="G13" s="37">
        <f t="shared" si="5"/>
        <v>478.79600000000005</v>
      </c>
      <c r="H13" s="37">
        <f t="shared" si="5"/>
        <v>468.77599999999973</v>
      </c>
      <c r="I13" s="37">
        <f t="shared" si="5"/>
        <v>468.09699999999987</v>
      </c>
      <c r="J13" s="37">
        <f t="shared" si="5"/>
        <v>468.69100000000014</v>
      </c>
      <c r="K13" s="37">
        <f t="shared" si="5"/>
        <v>483.39967343000012</v>
      </c>
      <c r="L13" s="37">
        <f t="shared" si="5"/>
        <v>493.64099999999979</v>
      </c>
      <c r="M13" s="37">
        <f t="shared" si="5"/>
        <v>480.37700000000012</v>
      </c>
      <c r="N13" s="37">
        <f t="shared" si="5"/>
        <v>489.20500000000004</v>
      </c>
      <c r="O13" s="37">
        <f t="shared" si="5"/>
        <v>453.94799999999998</v>
      </c>
      <c r="P13" s="37">
        <f t="shared" si="5"/>
        <v>462.88899999999995</v>
      </c>
      <c r="Q13" s="37">
        <f t="shared" si="5"/>
        <v>479.3359999999999</v>
      </c>
      <c r="R13" s="37">
        <f t="shared" si="5"/>
        <v>478.41399999999993</v>
      </c>
      <c r="S13" s="37">
        <f t="shared" si="5"/>
        <v>495.19499999999994</v>
      </c>
      <c r="T13" s="37">
        <f t="shared" si="5"/>
        <v>507.94699999999989</v>
      </c>
      <c r="U13" s="37">
        <f t="shared" si="5"/>
        <v>452.36199999999997</v>
      </c>
      <c r="V13" s="37">
        <f t="shared" si="5"/>
        <v>442.78699999999998</v>
      </c>
      <c r="W13" s="37">
        <f t="shared" si="5"/>
        <v>435.88299999999992</v>
      </c>
      <c r="X13" s="37">
        <f t="shared" si="5"/>
        <v>416.76099999999985</v>
      </c>
      <c r="Y13" s="37">
        <f t="shared" si="5"/>
        <v>441.77000000000004</v>
      </c>
      <c r="Z13" s="37">
        <f t="shared" si="5"/>
        <v>454.59199999999998</v>
      </c>
      <c r="AA13" s="37">
        <f t="shared" si="5"/>
        <v>438.62699999999995</v>
      </c>
      <c r="AB13" s="37">
        <f t="shared" si="5"/>
        <v>435.86399999999986</v>
      </c>
      <c r="AC13" s="37">
        <f t="shared" si="5"/>
        <v>454.52600000000001</v>
      </c>
      <c r="AD13" s="37">
        <f t="shared" si="5"/>
        <v>480.66899999999998</v>
      </c>
      <c r="AE13" s="37">
        <f t="shared" si="5"/>
        <v>465.75600000000009</v>
      </c>
      <c r="AF13" s="37">
        <f t="shared" si="5"/>
        <v>474.44</v>
      </c>
      <c r="AG13" s="37">
        <f t="shared" si="5"/>
        <v>477.79899999999998</v>
      </c>
      <c r="AH13" s="37">
        <f t="shared" si="5"/>
        <v>479.38799999999992</v>
      </c>
      <c r="AI13" s="37">
        <f t="shared" si="5"/>
        <v>486.49599999999992</v>
      </c>
      <c r="AJ13" s="37">
        <f t="shared" si="5"/>
        <v>528.15217643999972</v>
      </c>
      <c r="AK13" s="37">
        <f t="shared" si="5"/>
        <v>521.91894160000004</v>
      </c>
      <c r="AL13" s="37">
        <f t="shared" si="5"/>
        <v>504.10977231999999</v>
      </c>
      <c r="AM13" s="37">
        <f t="shared" si="5"/>
        <v>498.65977575999989</v>
      </c>
      <c r="AN13" s="37">
        <f t="shared" ref="AN13:AT13" si="6">+AN14-AN22+AN23</f>
        <v>486.2375192799999</v>
      </c>
      <c r="AO13" s="37">
        <f t="shared" si="6"/>
        <v>504.17406099999988</v>
      </c>
      <c r="AP13" s="37">
        <f t="shared" si="6"/>
        <v>522.25301337999986</v>
      </c>
      <c r="AQ13" s="37">
        <f t="shared" si="6"/>
        <v>508.07154129999986</v>
      </c>
      <c r="AR13" s="37">
        <f t="shared" si="6"/>
        <v>488.14562904000002</v>
      </c>
      <c r="AS13" s="37">
        <f t="shared" si="6"/>
        <v>477.24617069999988</v>
      </c>
      <c r="AT13" s="37">
        <f t="shared" si="6"/>
        <v>486.7356390600001</v>
      </c>
      <c r="AU13" s="37">
        <f t="shared" ref="AU13:CE13" si="7">+AU14-AU22+AU23</f>
        <v>491.47788997999999</v>
      </c>
      <c r="AV13" s="37">
        <f t="shared" si="7"/>
        <v>509.38047353999985</v>
      </c>
      <c r="AW13" s="37">
        <f t="shared" si="7"/>
        <v>506.90349767999987</v>
      </c>
      <c r="AX13" s="37">
        <f t="shared" si="7"/>
        <v>525.68332744000008</v>
      </c>
      <c r="AY13" s="37">
        <f t="shared" si="7"/>
        <v>511.60323007999983</v>
      </c>
      <c r="AZ13" s="37">
        <f t="shared" si="7"/>
        <v>492.10128243999992</v>
      </c>
      <c r="BA13" s="37">
        <f>+BA14-BA22+BA23</f>
        <v>512.89797206000003</v>
      </c>
      <c r="BB13" s="37">
        <f t="shared" si="7"/>
        <v>529.76604615999997</v>
      </c>
      <c r="BC13" s="37">
        <f t="shared" si="7"/>
        <v>520.01158200000009</v>
      </c>
      <c r="BD13" s="37">
        <f t="shared" si="7"/>
        <v>522.04389823999998</v>
      </c>
      <c r="BE13" s="37">
        <f t="shared" si="7"/>
        <v>520.47003396000002</v>
      </c>
      <c r="BF13" s="37">
        <f t="shared" si="7"/>
        <v>520.01809322400004</v>
      </c>
      <c r="BG13" s="37">
        <f t="shared" si="7"/>
        <v>524.74404547200004</v>
      </c>
      <c r="BH13" s="37">
        <f t="shared" si="7"/>
        <v>491.96620767999997</v>
      </c>
      <c r="BI13" s="37">
        <f t="shared" si="7"/>
        <v>515.46569783999996</v>
      </c>
      <c r="BJ13" s="37">
        <f t="shared" si="7"/>
        <v>508.99074024000004</v>
      </c>
      <c r="BK13" s="37">
        <f t="shared" si="7"/>
        <v>530.70375999999987</v>
      </c>
      <c r="BL13" s="37">
        <f t="shared" si="7"/>
        <v>530.1672592000001</v>
      </c>
      <c r="BM13" s="37">
        <f t="shared" si="7"/>
        <v>525.25412719999997</v>
      </c>
      <c r="BN13" s="37">
        <f t="shared" si="7"/>
        <v>531.70411531999991</v>
      </c>
      <c r="BO13" s="37">
        <f t="shared" si="7"/>
        <v>513.92896516000008</v>
      </c>
      <c r="BP13" s="37">
        <f t="shared" si="7"/>
        <v>543.10494224549814</v>
      </c>
      <c r="BQ13" s="37">
        <f t="shared" si="7"/>
        <v>530.44237548000001</v>
      </c>
      <c r="BR13" s="37">
        <f t="shared" si="7"/>
        <v>561.46635079999976</v>
      </c>
      <c r="BS13" s="37">
        <f t="shared" si="7"/>
        <v>571.94337839999992</v>
      </c>
      <c r="BT13" s="37">
        <f t="shared" si="7"/>
        <v>611.18002720000015</v>
      </c>
      <c r="BU13" s="37">
        <f t="shared" si="7"/>
        <v>639.18022092000012</v>
      </c>
      <c r="BV13" s="37">
        <f t="shared" si="7"/>
        <v>664.61144160000003</v>
      </c>
      <c r="BW13" s="37">
        <f t="shared" si="7"/>
        <v>679.76699431999998</v>
      </c>
      <c r="BX13" s="37">
        <f t="shared" si="7"/>
        <v>677.62073680000015</v>
      </c>
      <c r="BY13" s="37">
        <f t="shared" si="7"/>
        <v>672.03679551999994</v>
      </c>
      <c r="BZ13" s="37">
        <f t="shared" si="7"/>
        <v>710.37816485732662</v>
      </c>
      <c r="CA13" s="37">
        <f t="shared" si="7"/>
        <v>699.74028833170667</v>
      </c>
      <c r="CB13" s="37">
        <f t="shared" si="7"/>
        <v>719.84400104976271</v>
      </c>
      <c r="CC13" s="37">
        <f t="shared" si="7"/>
        <v>655.74514396339873</v>
      </c>
      <c r="CD13" s="37">
        <f t="shared" si="7"/>
        <v>658.52703342061466</v>
      </c>
      <c r="CE13" s="37">
        <f t="shared" si="7"/>
        <v>680.2762247052641</v>
      </c>
      <c r="CF13" s="37">
        <f t="shared" ref="CF13:CH13" si="8">+CF14-CF22+CF23</f>
        <v>680.97523734189622</v>
      </c>
      <c r="CG13" s="37">
        <f t="shared" si="8"/>
        <v>687.68454519134866</v>
      </c>
      <c r="CH13" s="37">
        <f t="shared" si="8"/>
        <v>696.76454854922929</v>
      </c>
      <c r="CI13" s="37">
        <f t="shared" ref="CI13:CJ13" si="9">+CI14-CI22+CI23</f>
        <v>673.52656529220485</v>
      </c>
      <c r="CJ13" s="37">
        <f t="shared" si="9"/>
        <v>668.37988859034374</v>
      </c>
      <c r="CK13" s="37">
        <f t="shared" ref="CK13:CQ13" si="10">+CK14-CK22+CK23</f>
        <v>697.72727220097545</v>
      </c>
      <c r="CL13" s="37">
        <f t="shared" si="10"/>
        <v>742.15078471845607</v>
      </c>
      <c r="CM13" s="37">
        <f t="shared" si="10"/>
        <v>766.53669746643322</v>
      </c>
      <c r="CN13" s="37">
        <f t="shared" si="10"/>
        <v>757.99754949769226</v>
      </c>
      <c r="CO13" s="37">
        <f t="shared" si="10"/>
        <v>745.04328439393828</v>
      </c>
      <c r="CP13" s="37">
        <f t="shared" si="10"/>
        <v>746.36175680109989</v>
      </c>
      <c r="CQ13" s="37">
        <f t="shared" si="10"/>
        <v>744.56131363986947</v>
      </c>
      <c r="CR13" s="37">
        <v>780.09167897334646</v>
      </c>
      <c r="CS13" s="37">
        <v>805.94533015579964</v>
      </c>
      <c r="CT13" s="37">
        <v>814.95243689342487</v>
      </c>
      <c r="CU13" s="37">
        <v>804.47070352945298</v>
      </c>
      <c r="CV13" s="37">
        <v>806.85450638740019</v>
      </c>
      <c r="CW13" s="37">
        <v>793.72688795430008</v>
      </c>
      <c r="CX13" s="37">
        <v>793.85107011297487</v>
      </c>
      <c r="CY13" s="37">
        <v>804.35244965206016</v>
      </c>
      <c r="CZ13" s="37">
        <v>804.274</v>
      </c>
      <c r="DA13" s="37">
        <v>765.9682372707</v>
      </c>
      <c r="DB13" s="37">
        <v>764.93812081499993</v>
      </c>
      <c r="DC13" s="37">
        <v>741.81509405596148</v>
      </c>
      <c r="DD13" s="37">
        <v>782.03200000000004</v>
      </c>
      <c r="DE13" s="37">
        <v>790.21899999999994</v>
      </c>
      <c r="DF13" s="37">
        <v>780.01843391558248</v>
      </c>
      <c r="DG13" s="37">
        <v>798.83409491578766</v>
      </c>
      <c r="DH13" s="37">
        <v>762.25812399247241</v>
      </c>
      <c r="DI13" s="37">
        <v>760.87262502429996</v>
      </c>
      <c r="DJ13" s="37">
        <v>746.52562684084319</v>
      </c>
      <c r="DK13" s="37">
        <v>748.58634619611689</v>
      </c>
      <c r="DL13" s="37">
        <v>732.8419200962602</v>
      </c>
      <c r="DM13" s="37">
        <v>748.62896784112013</v>
      </c>
      <c r="DN13" s="37">
        <v>724.17290668182409</v>
      </c>
      <c r="DO13" s="37">
        <v>741.7879999999999</v>
      </c>
      <c r="DP13" s="37">
        <v>772.28237493054019</v>
      </c>
      <c r="DQ13" s="37">
        <v>771.75058972483203</v>
      </c>
      <c r="DR13" s="37">
        <v>781.34141126060615</v>
      </c>
      <c r="DS13" s="37">
        <v>765.971</v>
      </c>
      <c r="DT13" s="37">
        <v>761.36699999999996</v>
      </c>
      <c r="DU13" s="37">
        <v>785.30080571600001</v>
      </c>
      <c r="DV13" s="37">
        <v>804.03499999999985</v>
      </c>
      <c r="DW13" s="37">
        <v>807.19199999999989</v>
      </c>
      <c r="DX13" s="37">
        <v>806.33272324221934</v>
      </c>
      <c r="DY13" s="37">
        <v>762.67269796000028</v>
      </c>
      <c r="DZ13" s="37">
        <v>742.65869796000004</v>
      </c>
      <c r="EA13" s="37">
        <v>736.62569796000025</v>
      </c>
      <c r="EB13" s="37">
        <v>743.65969796000013</v>
      </c>
      <c r="EC13" s="37">
        <f>+EC14-EC22+EC23</f>
        <v>748.15899999999999</v>
      </c>
      <c r="ED13" s="37">
        <v>769.24800000000016</v>
      </c>
      <c r="EE13" s="23">
        <v>776.90899999999999</v>
      </c>
      <c r="EF13" s="23">
        <v>749.01900000000001</v>
      </c>
      <c r="EG13" s="23">
        <v>758.18299999999999</v>
      </c>
      <c r="EH13" s="23">
        <v>748.74400000000003</v>
      </c>
      <c r="EI13" s="23">
        <v>744.74199999999996</v>
      </c>
      <c r="EJ13" s="23">
        <v>757.98199999999997</v>
      </c>
      <c r="EK13" s="23">
        <v>722.22700000000009</v>
      </c>
      <c r="EL13" s="23">
        <v>733.93569162000006</v>
      </c>
      <c r="EM13" s="23">
        <v>657.80000000000007</v>
      </c>
      <c r="EN13" s="23">
        <v>667.48400000000004</v>
      </c>
      <c r="EO13" s="23">
        <v>669.32900000000006</v>
      </c>
      <c r="EP13" s="23">
        <v>688.99000000000024</v>
      </c>
      <c r="EQ13" s="23">
        <v>655.7449399999997</v>
      </c>
      <c r="ER13" s="23">
        <v>652.53526350199991</v>
      </c>
      <c r="ES13" s="23">
        <v>651.68799999999999</v>
      </c>
      <c r="ET13" s="23">
        <v>664.11253465600009</v>
      </c>
      <c r="EU13" s="23">
        <v>672.82064969800945</v>
      </c>
      <c r="EV13" s="23">
        <v>665.73365968798123</v>
      </c>
      <c r="EW13" s="23">
        <v>671.76719126256671</v>
      </c>
      <c r="EX13" s="23">
        <v>663.10477000000003</v>
      </c>
      <c r="EY13" s="23">
        <v>644.98746837329213</v>
      </c>
      <c r="EZ13" s="23">
        <v>650.17151000000001</v>
      </c>
      <c r="FA13" s="23">
        <v>655.1636717466364</v>
      </c>
      <c r="FB13" s="23">
        <v>671.21639120000009</v>
      </c>
      <c r="FC13" s="23">
        <v>658.4351677599999</v>
      </c>
      <c r="FD13" s="23">
        <v>662.83906627199997</v>
      </c>
      <c r="FE13" s="23">
        <v>670.93285335200017</v>
      </c>
      <c r="FF13" s="23">
        <v>685.83763000000022</v>
      </c>
      <c r="FG13" s="23">
        <v>691.5329053602768</v>
      </c>
      <c r="FH13" s="23">
        <v>697.94356425356546</v>
      </c>
      <c r="FI13" s="23">
        <v>645.02168800000004</v>
      </c>
      <c r="FJ13" s="23">
        <v>642.82052118835907</v>
      </c>
      <c r="FK13" s="23">
        <v>656.44810647058807</v>
      </c>
      <c r="FL13" s="23">
        <v>684.951658148565</v>
      </c>
      <c r="FM13" s="23">
        <v>689.96169999999984</v>
      </c>
      <c r="FN13" s="23">
        <v>656.50491744211433</v>
      </c>
      <c r="FO13" s="59">
        <v>627.37634747365553</v>
      </c>
      <c r="FP13" s="48">
        <v>609.66099999999983</v>
      </c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</row>
    <row r="14" spans="1:322" x14ac:dyDescent="0.2">
      <c r="B14" s="9"/>
      <c r="C14" s="17" t="s">
        <v>5</v>
      </c>
      <c r="D14" s="38">
        <f t="shared" ref="D14:AM14" si="11">+D15+D20+D21</f>
        <v>649.49799999999993</v>
      </c>
      <c r="E14" s="38">
        <f t="shared" si="11"/>
        <v>665.13699999999994</v>
      </c>
      <c r="F14" s="38">
        <f t="shared" si="11"/>
        <v>665.58899999999994</v>
      </c>
      <c r="G14" s="38">
        <f t="shared" si="11"/>
        <v>653.34500000000003</v>
      </c>
      <c r="H14" s="38">
        <f t="shared" si="11"/>
        <v>651.01899999999978</v>
      </c>
      <c r="I14" s="38">
        <f t="shared" si="11"/>
        <v>653.59899999999993</v>
      </c>
      <c r="J14" s="38">
        <f t="shared" si="11"/>
        <v>657.71100000000013</v>
      </c>
      <c r="K14" s="38">
        <f t="shared" si="11"/>
        <v>663.54500000000007</v>
      </c>
      <c r="L14" s="38">
        <f t="shared" si="11"/>
        <v>676.1669999999998</v>
      </c>
      <c r="M14" s="38">
        <f t="shared" si="11"/>
        <v>680.02900000000011</v>
      </c>
      <c r="N14" s="38">
        <f t="shared" si="11"/>
        <v>679.53100000000006</v>
      </c>
      <c r="O14" s="38">
        <f t="shared" si="11"/>
        <v>650.53499999999997</v>
      </c>
      <c r="P14" s="38">
        <f t="shared" si="11"/>
        <v>657.55099999999993</v>
      </c>
      <c r="Q14" s="38">
        <f t="shared" si="11"/>
        <v>665.6579999999999</v>
      </c>
      <c r="R14" s="38">
        <f t="shared" si="11"/>
        <v>673.9799999999999</v>
      </c>
      <c r="S14" s="38">
        <f t="shared" si="11"/>
        <v>675.92599999999993</v>
      </c>
      <c r="T14" s="38">
        <f t="shared" si="11"/>
        <v>687.42199999999991</v>
      </c>
      <c r="U14" s="38">
        <f t="shared" si="11"/>
        <v>639.34699999999998</v>
      </c>
      <c r="V14" s="38">
        <f t="shared" si="11"/>
        <v>624.21199999999999</v>
      </c>
      <c r="W14" s="38">
        <f t="shared" si="11"/>
        <v>621.67699999999991</v>
      </c>
      <c r="X14" s="38">
        <f t="shared" si="11"/>
        <v>613.58399999999983</v>
      </c>
      <c r="Y14" s="38">
        <f t="shared" si="11"/>
        <v>639.59900000000005</v>
      </c>
      <c r="Z14" s="38">
        <f t="shared" si="11"/>
        <v>649.303</v>
      </c>
      <c r="AA14" s="38">
        <f t="shared" si="11"/>
        <v>640.12799999999993</v>
      </c>
      <c r="AB14" s="38">
        <f t="shared" si="11"/>
        <v>635.55999999999983</v>
      </c>
      <c r="AC14" s="38">
        <f t="shared" si="11"/>
        <v>657.79600000000005</v>
      </c>
      <c r="AD14" s="38">
        <f t="shared" si="11"/>
        <v>683.26799999999992</v>
      </c>
      <c r="AE14" s="38">
        <f t="shared" si="11"/>
        <v>672.31100000000004</v>
      </c>
      <c r="AF14" s="38">
        <f t="shared" si="11"/>
        <v>685.08600000000001</v>
      </c>
      <c r="AG14" s="38">
        <f t="shared" si="11"/>
        <v>695.4559999999999</v>
      </c>
      <c r="AH14" s="38">
        <f t="shared" si="11"/>
        <v>696.53199999999993</v>
      </c>
      <c r="AI14" s="38">
        <f t="shared" si="11"/>
        <v>705.45299999999986</v>
      </c>
      <c r="AJ14" s="38">
        <f t="shared" si="11"/>
        <v>738.78799999999978</v>
      </c>
      <c r="AK14" s="38">
        <f t="shared" si="11"/>
        <v>743.79</v>
      </c>
      <c r="AL14" s="38">
        <f t="shared" si="11"/>
        <v>716.62799999999993</v>
      </c>
      <c r="AM14" s="38">
        <f t="shared" si="11"/>
        <v>703.53699999999992</v>
      </c>
      <c r="AN14" s="38">
        <f t="shared" ref="AN14:AT14" si="12">+AN15+AN20+AN21</f>
        <v>697.07599999999991</v>
      </c>
      <c r="AO14" s="38">
        <f t="shared" si="12"/>
        <v>725.73699999999985</v>
      </c>
      <c r="AP14" s="38">
        <f t="shared" si="12"/>
        <v>728.43099999999981</v>
      </c>
      <c r="AQ14" s="38">
        <f t="shared" si="12"/>
        <v>712.71299999999985</v>
      </c>
      <c r="AR14" s="38">
        <f t="shared" si="12"/>
        <v>680.07100000000003</v>
      </c>
      <c r="AS14" s="38">
        <f t="shared" si="12"/>
        <v>679.21899999999982</v>
      </c>
      <c r="AT14" s="38">
        <f t="shared" si="12"/>
        <v>679.3420000000001</v>
      </c>
      <c r="AU14" s="38">
        <f t="shared" ref="AU14:CE14" si="13">+AU15+AU20+AU21</f>
        <v>697.07899999999995</v>
      </c>
      <c r="AV14" s="38">
        <f t="shared" si="13"/>
        <v>710.74299999999982</v>
      </c>
      <c r="AW14" s="38">
        <f t="shared" si="13"/>
        <v>712.48099999999988</v>
      </c>
      <c r="AX14" s="38">
        <f t="shared" si="13"/>
        <v>712.72800000000007</v>
      </c>
      <c r="AY14" s="38">
        <f t="shared" si="13"/>
        <v>695.46899999999982</v>
      </c>
      <c r="AZ14" s="38">
        <f t="shared" si="13"/>
        <v>693.48899999999992</v>
      </c>
      <c r="BA14" s="38">
        <f t="shared" si="13"/>
        <v>702.87900000000002</v>
      </c>
      <c r="BB14" s="38">
        <f t="shared" si="13"/>
        <v>716.77199999999993</v>
      </c>
      <c r="BC14" s="38">
        <f t="shared" si="13"/>
        <v>710.69</v>
      </c>
      <c r="BD14" s="38">
        <f t="shared" si="13"/>
        <v>704.05599999999993</v>
      </c>
      <c r="BE14" s="38">
        <f t="shared" si="13"/>
        <v>698.60699999999997</v>
      </c>
      <c r="BF14" s="38">
        <f t="shared" si="13"/>
        <v>689.322</v>
      </c>
      <c r="BG14" s="38">
        <f t="shared" si="13"/>
        <v>698.11599999999999</v>
      </c>
      <c r="BH14" s="38">
        <f t="shared" si="13"/>
        <v>694.81599999999992</v>
      </c>
      <c r="BI14" s="38">
        <f t="shared" si="13"/>
        <v>719.03599999999994</v>
      </c>
      <c r="BJ14" s="38">
        <f t="shared" si="13"/>
        <v>697.12400000000002</v>
      </c>
      <c r="BK14" s="38">
        <f t="shared" si="13"/>
        <v>734.37199999999984</v>
      </c>
      <c r="BL14" s="38">
        <f t="shared" si="13"/>
        <v>732.2940000000001</v>
      </c>
      <c r="BM14" s="38">
        <f t="shared" si="13"/>
        <v>732.34699999999998</v>
      </c>
      <c r="BN14" s="38">
        <f t="shared" si="13"/>
        <v>753.38299999999992</v>
      </c>
      <c r="BO14" s="38">
        <f t="shared" si="13"/>
        <v>729.40200000000004</v>
      </c>
      <c r="BP14" s="38">
        <f t="shared" si="13"/>
        <v>750.68999999999994</v>
      </c>
      <c r="BQ14" s="38">
        <f t="shared" si="13"/>
        <v>756.02300000000002</v>
      </c>
      <c r="BR14" s="38">
        <f t="shared" si="13"/>
        <v>760.13399999999979</v>
      </c>
      <c r="BS14" s="38">
        <f t="shared" si="13"/>
        <v>781.86099999999988</v>
      </c>
      <c r="BT14" s="38">
        <f t="shared" si="13"/>
        <v>808.84600000000012</v>
      </c>
      <c r="BU14" s="38">
        <f t="shared" si="13"/>
        <v>836.625</v>
      </c>
      <c r="BV14" s="38">
        <f t="shared" si="13"/>
        <v>862.81900000000007</v>
      </c>
      <c r="BW14" s="38">
        <f t="shared" si="13"/>
        <v>873.31299999999999</v>
      </c>
      <c r="BX14" s="38">
        <f t="shared" si="13"/>
        <v>872.39200000000017</v>
      </c>
      <c r="BY14" s="38">
        <f t="shared" si="13"/>
        <v>877.26699999999994</v>
      </c>
      <c r="BZ14" s="38">
        <f t="shared" si="13"/>
        <v>905.40299999999991</v>
      </c>
      <c r="CA14" s="38">
        <f t="shared" si="13"/>
        <v>903.59500000000003</v>
      </c>
      <c r="CB14" s="38">
        <f t="shared" si="13"/>
        <v>908.74799999999993</v>
      </c>
      <c r="CC14" s="38">
        <f t="shared" si="13"/>
        <v>857.33399999999995</v>
      </c>
      <c r="CD14" s="38">
        <f t="shared" si="13"/>
        <v>882.06499999999994</v>
      </c>
      <c r="CE14" s="38">
        <f t="shared" si="13"/>
        <v>884.47699999999998</v>
      </c>
      <c r="CF14" s="38">
        <f t="shared" ref="CF14:CH14" si="14">+CF15+CF20+CF21</f>
        <v>895.69299999999987</v>
      </c>
      <c r="CG14" s="38">
        <f t="shared" si="14"/>
        <v>901.63900000000012</v>
      </c>
      <c r="CH14" s="38">
        <f t="shared" si="14"/>
        <v>909.51199999999983</v>
      </c>
      <c r="CI14" s="38">
        <f t="shared" ref="CI14:CJ14" si="15">+CI15+CI20+CI21</f>
        <v>900.34199999999998</v>
      </c>
      <c r="CJ14" s="38">
        <f t="shared" si="15"/>
        <v>888.755</v>
      </c>
      <c r="CK14" s="38">
        <f t="shared" ref="CK14:CQ14" si="16">+CK15+CK20+CK21</f>
        <v>908.04800000000012</v>
      </c>
      <c r="CL14" s="38">
        <f t="shared" si="16"/>
        <v>944.5870000000001</v>
      </c>
      <c r="CM14" s="38">
        <f t="shared" si="16"/>
        <v>963.73899999999981</v>
      </c>
      <c r="CN14" s="38">
        <f t="shared" si="16"/>
        <v>955.4860000000001</v>
      </c>
      <c r="CO14" s="38">
        <f t="shared" si="16"/>
        <v>954.48099999999999</v>
      </c>
      <c r="CP14" s="38">
        <f t="shared" si="16"/>
        <v>952.20699999999999</v>
      </c>
      <c r="CQ14" s="38">
        <f t="shared" si="16"/>
        <v>951.86300000000006</v>
      </c>
      <c r="CR14" s="38">
        <v>1005.2549999999998</v>
      </c>
      <c r="CS14" s="38">
        <v>1012.5540000000001</v>
      </c>
      <c r="CT14" s="38">
        <v>1010.075</v>
      </c>
      <c r="CU14" s="38">
        <v>1004.6400000000001</v>
      </c>
      <c r="CV14" s="38">
        <v>1007.9940000000001</v>
      </c>
      <c r="CW14" s="38">
        <v>994.947</v>
      </c>
      <c r="CX14" s="38">
        <v>993.90000000000009</v>
      </c>
      <c r="CY14" s="38">
        <v>1004.51</v>
      </c>
      <c r="CZ14" s="38">
        <v>1004.3199999999999</v>
      </c>
      <c r="DA14" s="38">
        <v>978.83500000000004</v>
      </c>
      <c r="DB14" s="38">
        <v>963.1819999999999</v>
      </c>
      <c r="DC14" s="38">
        <v>946.37199999999996</v>
      </c>
      <c r="DD14" s="38">
        <v>997.55500000000006</v>
      </c>
      <c r="DE14" s="38">
        <v>1009.276</v>
      </c>
      <c r="DF14" s="38">
        <v>1007.8610000000001</v>
      </c>
      <c r="DG14" s="38">
        <v>1019.232</v>
      </c>
      <c r="DH14" s="38">
        <v>989.22200000000009</v>
      </c>
      <c r="DI14" s="38">
        <v>982.22199999999998</v>
      </c>
      <c r="DJ14" s="38">
        <v>978.22099999999989</v>
      </c>
      <c r="DK14" s="38">
        <v>972.06000000000006</v>
      </c>
      <c r="DL14" s="38">
        <v>954.65300000000025</v>
      </c>
      <c r="DM14" s="38">
        <v>964.69500000000016</v>
      </c>
      <c r="DN14" s="38">
        <v>954.84500000000003</v>
      </c>
      <c r="DO14" s="38">
        <v>964.81999999999994</v>
      </c>
      <c r="DP14" s="38">
        <v>991.35500000000013</v>
      </c>
      <c r="DQ14" s="38">
        <v>1003.068</v>
      </c>
      <c r="DR14" s="38">
        <v>1010.8330000000001</v>
      </c>
      <c r="DS14" s="38">
        <v>998.32600000000002</v>
      </c>
      <c r="DT14" s="38">
        <v>990.81799999999998</v>
      </c>
      <c r="DU14" s="38">
        <v>1017.785</v>
      </c>
      <c r="DV14" s="38">
        <v>1052.5069999999998</v>
      </c>
      <c r="DW14" s="38">
        <v>1053.5319999999999</v>
      </c>
      <c r="DX14" s="38">
        <v>1050.4694991097886</v>
      </c>
      <c r="DY14" s="38">
        <v>1012.6996979600002</v>
      </c>
      <c r="DZ14" s="38">
        <v>989.71569796000006</v>
      </c>
      <c r="EA14" s="38">
        <v>985.45769796000013</v>
      </c>
      <c r="EB14" s="38">
        <v>1002.5126979600002</v>
      </c>
      <c r="EC14" s="38">
        <f>+EC15+EC20+EC21</f>
        <v>1000.377</v>
      </c>
      <c r="ED14" s="38">
        <v>1028.9640000000002</v>
      </c>
      <c r="EE14" s="2">
        <v>1029.126</v>
      </c>
      <c r="EF14" s="2">
        <v>1018.059</v>
      </c>
      <c r="EG14" s="2">
        <v>1026.231</v>
      </c>
      <c r="EH14" s="2">
        <v>1030.845</v>
      </c>
      <c r="EI14" s="2">
        <v>1014.212</v>
      </c>
      <c r="EJ14" s="2">
        <v>1026.585</v>
      </c>
      <c r="EK14" s="2">
        <v>979.76800000000014</v>
      </c>
      <c r="EL14" s="2">
        <v>982.43400000000008</v>
      </c>
      <c r="EM14" s="2">
        <v>918.62599999999998</v>
      </c>
      <c r="EN14" s="2">
        <v>931.51</v>
      </c>
      <c r="EO14" s="2">
        <v>937.7320000000002</v>
      </c>
      <c r="EP14" s="2">
        <v>954.23100000000022</v>
      </c>
      <c r="EQ14" s="2">
        <v>929.67499999999984</v>
      </c>
      <c r="ER14" s="2">
        <v>936.71899999999994</v>
      </c>
      <c r="ES14" s="2">
        <v>939.37099999999998</v>
      </c>
      <c r="ET14" s="2">
        <v>941.42000000000007</v>
      </c>
      <c r="EU14" s="2">
        <v>942.23299999999983</v>
      </c>
      <c r="EV14" s="2">
        <v>948.92886999999996</v>
      </c>
      <c r="EW14" s="2">
        <v>943.41400000000033</v>
      </c>
      <c r="EX14" s="2">
        <v>943.01421000000005</v>
      </c>
      <c r="EY14" s="2">
        <v>929.89730000000009</v>
      </c>
      <c r="EZ14" s="2">
        <v>922.89048999999989</v>
      </c>
      <c r="FA14" s="2">
        <v>939.67165000000023</v>
      </c>
      <c r="FB14" s="2">
        <v>935.72289000000012</v>
      </c>
      <c r="FC14" s="2">
        <v>944.31301999999994</v>
      </c>
      <c r="FD14" s="2">
        <v>959.22320999999999</v>
      </c>
      <c r="FE14" s="2">
        <v>964.79392000000007</v>
      </c>
      <c r="FF14" s="2">
        <v>997.47227000000021</v>
      </c>
      <c r="FG14" s="2">
        <v>953.29381000000012</v>
      </c>
      <c r="FH14" s="2">
        <v>948.18186399999979</v>
      </c>
      <c r="FI14" s="2">
        <v>919.40799800000002</v>
      </c>
      <c r="FJ14" s="2">
        <v>929.20459100000005</v>
      </c>
      <c r="FK14" s="2">
        <v>942.19062999999994</v>
      </c>
      <c r="FL14" s="2">
        <v>971.78261999999995</v>
      </c>
      <c r="FM14" s="2">
        <v>958.4601899999999</v>
      </c>
      <c r="FN14" s="2">
        <v>942.86315600000046</v>
      </c>
      <c r="FO14" s="56">
        <v>918.92099999999982</v>
      </c>
      <c r="FP14" s="18">
        <v>918.99199999999996</v>
      </c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</row>
    <row r="15" spans="1:322" x14ac:dyDescent="0.2">
      <c r="B15" s="9"/>
      <c r="C15" s="19" t="s">
        <v>6</v>
      </c>
      <c r="D15" s="38">
        <f t="shared" ref="D15:AM15" si="17">+D16+D19</f>
        <v>5.5400000000000134</v>
      </c>
      <c r="E15" s="38">
        <f t="shared" si="17"/>
        <v>17.734999999999999</v>
      </c>
      <c r="F15" s="38">
        <f t="shared" si="17"/>
        <v>13.939999999999998</v>
      </c>
      <c r="G15" s="38">
        <f t="shared" si="17"/>
        <v>5.4109999999999943</v>
      </c>
      <c r="H15" s="38">
        <f t="shared" si="17"/>
        <v>-1.8640000000000043</v>
      </c>
      <c r="I15" s="38">
        <f t="shared" si="17"/>
        <v>5.9210000000000065</v>
      </c>
      <c r="J15" s="38">
        <f t="shared" si="17"/>
        <v>13.007999999999996</v>
      </c>
      <c r="K15" s="38">
        <f t="shared" si="17"/>
        <v>14.181999999999988</v>
      </c>
      <c r="L15" s="38">
        <f t="shared" si="17"/>
        <v>15.136999999999993</v>
      </c>
      <c r="M15" s="38">
        <f t="shared" si="17"/>
        <v>15.625</v>
      </c>
      <c r="N15" s="38">
        <f t="shared" si="17"/>
        <v>31.79</v>
      </c>
      <c r="O15" s="38">
        <f t="shared" si="17"/>
        <v>-8.134999999999998</v>
      </c>
      <c r="P15" s="38">
        <f t="shared" si="17"/>
        <v>-2.1580000000000013</v>
      </c>
      <c r="Q15" s="38">
        <f t="shared" si="17"/>
        <v>1.6189999999999998</v>
      </c>
      <c r="R15" s="38">
        <f t="shared" si="17"/>
        <v>5.0320000000000036</v>
      </c>
      <c r="S15" s="38">
        <f t="shared" si="17"/>
        <v>1.813999999999993</v>
      </c>
      <c r="T15" s="38">
        <f t="shared" si="17"/>
        <v>9.2219999999999942</v>
      </c>
      <c r="U15" s="38">
        <f t="shared" si="17"/>
        <v>-41.402999999999992</v>
      </c>
      <c r="V15" s="38">
        <f t="shared" si="17"/>
        <v>-58.721999999999994</v>
      </c>
      <c r="W15" s="38">
        <f t="shared" si="17"/>
        <v>-60.339999999999989</v>
      </c>
      <c r="X15" s="38">
        <f t="shared" si="17"/>
        <v>-68.108999999999995</v>
      </c>
      <c r="Y15" s="38">
        <f t="shared" si="17"/>
        <v>-49.403000000000006</v>
      </c>
      <c r="Z15" s="38">
        <f t="shared" si="17"/>
        <v>-46.126999999999995</v>
      </c>
      <c r="AA15" s="38">
        <f t="shared" si="17"/>
        <v>-50.449999999999996</v>
      </c>
      <c r="AB15" s="38">
        <f t="shared" si="17"/>
        <v>-51.632999999999996</v>
      </c>
      <c r="AC15" s="38">
        <f t="shared" si="17"/>
        <v>-33.914999999999992</v>
      </c>
      <c r="AD15" s="38">
        <f t="shared" si="17"/>
        <v>-16.926999999999992</v>
      </c>
      <c r="AE15" s="38">
        <f t="shared" si="17"/>
        <v>-38.632999999999996</v>
      </c>
      <c r="AF15" s="38">
        <f t="shared" si="17"/>
        <v>-31.867999999999981</v>
      </c>
      <c r="AG15" s="38">
        <f t="shared" si="17"/>
        <v>-29.998000000000005</v>
      </c>
      <c r="AH15" s="38">
        <f t="shared" si="17"/>
        <v>-32.177000000000007</v>
      </c>
      <c r="AI15" s="38">
        <f t="shared" si="17"/>
        <v>-24.152999999999992</v>
      </c>
      <c r="AJ15" s="38">
        <f t="shared" si="17"/>
        <v>1.9680000000000035</v>
      </c>
      <c r="AK15" s="38">
        <f t="shared" si="17"/>
        <v>0.52700000000000102</v>
      </c>
      <c r="AL15" s="38">
        <f t="shared" si="17"/>
        <v>-26.25</v>
      </c>
      <c r="AM15" s="38">
        <f t="shared" si="17"/>
        <v>-45.969000000000015</v>
      </c>
      <c r="AN15" s="38">
        <f t="shared" ref="AN15:AT15" si="18">+AN16+AN19</f>
        <v>-43.084999999999994</v>
      </c>
      <c r="AO15" s="38">
        <f t="shared" si="18"/>
        <v>-36.190999999999988</v>
      </c>
      <c r="AP15" s="38">
        <f t="shared" si="18"/>
        <v>-19.796000000000006</v>
      </c>
      <c r="AQ15" s="38">
        <f t="shared" si="18"/>
        <v>-29.942999999999984</v>
      </c>
      <c r="AR15" s="38">
        <f t="shared" si="18"/>
        <v>-59.456999999999987</v>
      </c>
      <c r="AS15" s="38">
        <f t="shared" si="18"/>
        <v>-53.141999999999996</v>
      </c>
      <c r="AT15" s="38">
        <f t="shared" si="18"/>
        <v>-48.934000000000012</v>
      </c>
      <c r="AU15" s="38">
        <f t="shared" ref="AU15:CE15" si="19">+AU16+AU19</f>
        <v>-44.474000000000004</v>
      </c>
      <c r="AV15" s="38">
        <f t="shared" si="19"/>
        <v>-36.614999999999995</v>
      </c>
      <c r="AW15" s="38">
        <f t="shared" si="19"/>
        <v>-21.663000000000011</v>
      </c>
      <c r="AX15" s="38">
        <f t="shared" si="19"/>
        <v>-35.073999999999998</v>
      </c>
      <c r="AY15" s="38">
        <f t="shared" si="19"/>
        <v>-55.09</v>
      </c>
      <c r="AZ15" s="38">
        <f t="shared" si="19"/>
        <v>-60.251000000000005</v>
      </c>
      <c r="BA15" s="38">
        <f t="shared" si="19"/>
        <v>-57.054000000000016</v>
      </c>
      <c r="BB15" s="38">
        <f t="shared" si="19"/>
        <v>-51.404000000000003</v>
      </c>
      <c r="BC15" s="38">
        <f t="shared" si="19"/>
        <v>-49.255999999999993</v>
      </c>
      <c r="BD15" s="38">
        <f t="shared" si="19"/>
        <v>-51.805000000000007</v>
      </c>
      <c r="BE15" s="38">
        <f t="shared" si="19"/>
        <v>-57.99799999999999</v>
      </c>
      <c r="BF15" s="38">
        <f t="shared" si="19"/>
        <v>-56.73</v>
      </c>
      <c r="BG15" s="38">
        <f t="shared" si="19"/>
        <v>-57.756999999999991</v>
      </c>
      <c r="BH15" s="38">
        <f t="shared" si="19"/>
        <v>-78.175999999999974</v>
      </c>
      <c r="BI15" s="38">
        <f t="shared" si="19"/>
        <v>-62.306999999999995</v>
      </c>
      <c r="BJ15" s="38">
        <f t="shared" si="19"/>
        <v>-88.109000000000009</v>
      </c>
      <c r="BK15" s="38">
        <f t="shared" si="19"/>
        <v>-68.013000000000005</v>
      </c>
      <c r="BL15" s="38">
        <f t="shared" si="19"/>
        <v>-75.546000000000021</v>
      </c>
      <c r="BM15" s="38">
        <f t="shared" si="19"/>
        <v>-77.144000000000005</v>
      </c>
      <c r="BN15" s="38">
        <f t="shared" si="19"/>
        <v>-59.412000000000013</v>
      </c>
      <c r="BO15" s="38">
        <f t="shared" si="19"/>
        <v>-80.918999999999997</v>
      </c>
      <c r="BP15" s="38">
        <f t="shared" si="19"/>
        <v>-63.274000000000001</v>
      </c>
      <c r="BQ15" s="38">
        <f t="shared" si="19"/>
        <v>-65.763000000000005</v>
      </c>
      <c r="BR15" s="38">
        <f t="shared" si="19"/>
        <v>-66.022999999999996</v>
      </c>
      <c r="BS15" s="38">
        <f t="shared" si="19"/>
        <v>-62.946999999999989</v>
      </c>
      <c r="BT15" s="38">
        <f t="shared" si="19"/>
        <v>-45.802999999999983</v>
      </c>
      <c r="BU15" s="38">
        <f t="shared" si="19"/>
        <v>-26.680999999999997</v>
      </c>
      <c r="BV15" s="38">
        <f t="shared" si="19"/>
        <v>-22.427999999999983</v>
      </c>
      <c r="BW15" s="38">
        <f t="shared" si="19"/>
        <v>-23.321999999999996</v>
      </c>
      <c r="BX15" s="38">
        <f t="shared" si="19"/>
        <v>-29.502000000000002</v>
      </c>
      <c r="BY15" s="38">
        <f t="shared" si="19"/>
        <v>-39.188999999999993</v>
      </c>
      <c r="BZ15" s="38">
        <f t="shared" si="19"/>
        <v>-30.654000000000011</v>
      </c>
      <c r="CA15" s="38">
        <f t="shared" si="19"/>
        <v>-22.783000000000008</v>
      </c>
      <c r="CB15" s="38">
        <f t="shared" si="19"/>
        <v>-28.423999999999978</v>
      </c>
      <c r="CC15" s="38">
        <f t="shared" si="19"/>
        <v>-79.741</v>
      </c>
      <c r="CD15" s="38">
        <f t="shared" si="19"/>
        <v>-49.755999999999986</v>
      </c>
      <c r="CE15" s="38">
        <f t="shared" si="19"/>
        <v>-54.118999999999993</v>
      </c>
      <c r="CF15" s="38">
        <f t="shared" ref="CF15:CH15" si="20">+CF16+CF19</f>
        <v>-51.996999999999986</v>
      </c>
      <c r="CG15" s="38">
        <f t="shared" si="20"/>
        <v>-47.058000000000007</v>
      </c>
      <c r="CH15" s="38">
        <f t="shared" si="20"/>
        <v>-54.365000000000016</v>
      </c>
      <c r="CI15" s="38">
        <f t="shared" ref="CI15:CJ15" si="21">+CI16+CI19</f>
        <v>-61.040999999999997</v>
      </c>
      <c r="CJ15" s="38">
        <f t="shared" si="21"/>
        <v>-73.402000000000015</v>
      </c>
      <c r="CK15" s="38">
        <f t="shared" ref="CK15:CQ15" si="22">+CK16+CK19</f>
        <v>-74.798000000000002</v>
      </c>
      <c r="CL15" s="38">
        <f t="shared" si="22"/>
        <v>-68.515000000000029</v>
      </c>
      <c r="CM15" s="38">
        <f t="shared" si="22"/>
        <v>-69.48</v>
      </c>
      <c r="CN15" s="38">
        <f t="shared" si="22"/>
        <v>-86.97</v>
      </c>
      <c r="CO15" s="38">
        <f t="shared" si="22"/>
        <v>-96.311000000000007</v>
      </c>
      <c r="CP15" s="38">
        <f t="shared" si="22"/>
        <v>-97.558999999999997</v>
      </c>
      <c r="CQ15" s="38">
        <f t="shared" si="22"/>
        <v>-99.425000000000011</v>
      </c>
      <c r="CR15" s="38">
        <v>-82.388000000000005</v>
      </c>
      <c r="CS15" s="38">
        <v>-82.807000000000002</v>
      </c>
      <c r="CT15" s="38">
        <v>-94.503000000000014</v>
      </c>
      <c r="CU15" s="38">
        <v>-105.372</v>
      </c>
      <c r="CV15" s="38">
        <v>-108.386</v>
      </c>
      <c r="CW15" s="38">
        <v>-132.66299999999998</v>
      </c>
      <c r="CX15" s="38">
        <v>-138.43899999999996</v>
      </c>
      <c r="CY15" s="38">
        <v>-135.00700000000001</v>
      </c>
      <c r="CZ15" s="38">
        <v>-139.56100000000001</v>
      </c>
      <c r="DA15" s="38">
        <v>-156.53800000000004</v>
      </c>
      <c r="DB15" s="38">
        <v>-167.59300000000002</v>
      </c>
      <c r="DC15" s="38">
        <v>-167.93200000000002</v>
      </c>
      <c r="DD15" s="38">
        <v>-130.19499999999999</v>
      </c>
      <c r="DE15" s="38">
        <v>-133.10599999999999</v>
      </c>
      <c r="DF15" s="38">
        <v>-147.51499999999999</v>
      </c>
      <c r="DG15" s="38">
        <v>-142.43899999999999</v>
      </c>
      <c r="DH15" s="38">
        <v>-155.51000000000002</v>
      </c>
      <c r="DI15" s="38">
        <v>-164.64400000000001</v>
      </c>
      <c r="DJ15" s="38">
        <v>-172.73</v>
      </c>
      <c r="DK15" s="38">
        <v>-180.02500000000001</v>
      </c>
      <c r="DL15" s="38">
        <v>-202.124</v>
      </c>
      <c r="DM15" s="38">
        <v>-185.11099999999999</v>
      </c>
      <c r="DN15" s="38">
        <v>-201.92000000000002</v>
      </c>
      <c r="DO15" s="38">
        <v>-205.56100000000001</v>
      </c>
      <c r="DP15" s="38">
        <v>-194.48999999999998</v>
      </c>
      <c r="DQ15" s="38">
        <v>-192.53299999999999</v>
      </c>
      <c r="DR15" s="38">
        <v>-192.38200000000001</v>
      </c>
      <c r="DS15" s="38">
        <v>-213.90600000000001</v>
      </c>
      <c r="DT15" s="38">
        <v>-208.69799999999998</v>
      </c>
      <c r="DU15" s="38">
        <v>-200.97600000000003</v>
      </c>
      <c r="DV15" s="38">
        <v>-165.30500000000001</v>
      </c>
      <c r="DW15" s="38">
        <v>-167.66300000000001</v>
      </c>
      <c r="DX15" s="38">
        <v>-167.3665008902112</v>
      </c>
      <c r="DY15" s="38">
        <v>-202.69330203999999</v>
      </c>
      <c r="DZ15" s="38">
        <v>-217.11830204000003</v>
      </c>
      <c r="EA15" s="38">
        <v>-237.28730204000004</v>
      </c>
      <c r="EB15" s="38">
        <v>-229.59430204</v>
      </c>
      <c r="EC15" s="38">
        <f>+EC16+EC19</f>
        <v>-250.56700000000001</v>
      </c>
      <c r="ED15" s="38">
        <v>-238.11599999999999</v>
      </c>
      <c r="EE15" s="2">
        <v>-237.64000000000001</v>
      </c>
      <c r="EF15" s="2">
        <v>-253.30900000000003</v>
      </c>
      <c r="EG15" s="2">
        <v>-228.37800000000001</v>
      </c>
      <c r="EH15" s="2">
        <v>-233.37400000000002</v>
      </c>
      <c r="EI15" s="2">
        <v>-247.35400000000004</v>
      </c>
      <c r="EJ15" s="2">
        <v>-235.55500000000004</v>
      </c>
      <c r="EK15" s="2">
        <v>-271.35999999999996</v>
      </c>
      <c r="EL15" s="2">
        <v>-269.24299999999999</v>
      </c>
      <c r="EM15" s="2">
        <v>-325.90999999999997</v>
      </c>
      <c r="EN15" s="2">
        <v>-323.27900000000005</v>
      </c>
      <c r="EO15" s="2">
        <v>-321.39699999999999</v>
      </c>
      <c r="EP15" s="2">
        <v>-312.97499999999997</v>
      </c>
      <c r="EQ15" s="2">
        <v>-335.63499999999999</v>
      </c>
      <c r="ER15" s="2">
        <v>-323.03200000000004</v>
      </c>
      <c r="ES15" s="2">
        <v>-317.81</v>
      </c>
      <c r="ET15" s="2">
        <v>-309.86599999999999</v>
      </c>
      <c r="EU15" s="2">
        <v>-312.61300000000006</v>
      </c>
      <c r="EV15" s="2">
        <v>-307.69168000000002</v>
      </c>
      <c r="EW15" s="2">
        <v>-310.19599999999997</v>
      </c>
      <c r="EX15" s="2">
        <v>-316.20700999999997</v>
      </c>
      <c r="EY15" s="2">
        <v>-333.41374999999999</v>
      </c>
      <c r="EZ15" s="2">
        <v>-346.05669</v>
      </c>
      <c r="FA15" s="2">
        <v>-335.26866999999999</v>
      </c>
      <c r="FB15" s="2">
        <v>-339.04169000000002</v>
      </c>
      <c r="FC15" s="2">
        <v>-323.83065000000005</v>
      </c>
      <c r="FD15" s="2">
        <v>-310.43679999999995</v>
      </c>
      <c r="FE15" s="2">
        <v>-294.76893999999999</v>
      </c>
      <c r="FF15" s="2">
        <v>-265.05153999999999</v>
      </c>
      <c r="FG15" s="2">
        <v>-301.87180999999998</v>
      </c>
      <c r="FH15" s="2">
        <v>-300.08039000000002</v>
      </c>
      <c r="FI15" s="2">
        <v>-326.64535000000006</v>
      </c>
      <c r="FJ15" s="2">
        <v>-320.86386000000005</v>
      </c>
      <c r="FK15" s="2">
        <v>-308.21546000000001</v>
      </c>
      <c r="FL15" s="2">
        <v>-277.55740999999995</v>
      </c>
      <c r="FM15" s="2">
        <v>-284.53272000000004</v>
      </c>
      <c r="FN15" s="2">
        <v>-298.89836999999994</v>
      </c>
      <c r="FO15" s="56">
        <v>-328.46200000000005</v>
      </c>
      <c r="FP15" s="18">
        <v>-327.78</v>
      </c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</row>
    <row r="16" spans="1:322" x14ac:dyDescent="0.2">
      <c r="B16" s="9"/>
      <c r="C16" s="20" t="s">
        <v>7</v>
      </c>
      <c r="D16" s="38">
        <f t="shared" ref="D16:AM16" si="23">+D17-D18</f>
        <v>-42.964999999999989</v>
      </c>
      <c r="E16" s="38">
        <f t="shared" si="23"/>
        <v>-30.933999999999997</v>
      </c>
      <c r="F16" s="38">
        <f t="shared" si="23"/>
        <v>-32.602999999999994</v>
      </c>
      <c r="G16" s="38">
        <f t="shared" si="23"/>
        <v>-41.71</v>
      </c>
      <c r="H16" s="38">
        <f t="shared" si="23"/>
        <v>-48.124000000000002</v>
      </c>
      <c r="I16" s="38">
        <f t="shared" si="23"/>
        <v>-40.626999999999995</v>
      </c>
      <c r="J16" s="38">
        <f t="shared" si="23"/>
        <v>-32.613000000000007</v>
      </c>
      <c r="K16" s="38">
        <f t="shared" si="23"/>
        <v>-32.323000000000008</v>
      </c>
      <c r="L16" s="38">
        <f t="shared" si="23"/>
        <v>-31.132000000000005</v>
      </c>
      <c r="M16" s="38">
        <f t="shared" si="23"/>
        <v>-30.489999999999995</v>
      </c>
      <c r="N16" s="38">
        <f t="shared" si="23"/>
        <v>-27.128999999999998</v>
      </c>
      <c r="O16" s="38">
        <f t="shared" si="23"/>
        <v>-67.427999999999997</v>
      </c>
      <c r="P16" s="38">
        <f t="shared" si="23"/>
        <v>-62.344999999999999</v>
      </c>
      <c r="Q16" s="38">
        <f t="shared" si="23"/>
        <v>-57.673999999999992</v>
      </c>
      <c r="R16" s="38">
        <f t="shared" si="23"/>
        <v>-54.523999999999994</v>
      </c>
      <c r="S16" s="38">
        <f t="shared" si="23"/>
        <v>-57.012000000000008</v>
      </c>
      <c r="T16" s="38">
        <f t="shared" si="23"/>
        <v>-49.05</v>
      </c>
      <c r="U16" s="38">
        <f t="shared" si="23"/>
        <v>-99.508999999999986</v>
      </c>
      <c r="V16" s="38">
        <f t="shared" si="23"/>
        <v>-111.33399999999999</v>
      </c>
      <c r="W16" s="38">
        <f t="shared" si="23"/>
        <v>-113.33599999999998</v>
      </c>
      <c r="X16" s="38">
        <f t="shared" si="23"/>
        <v>-120.63399999999999</v>
      </c>
      <c r="Y16" s="38">
        <f t="shared" si="23"/>
        <v>-104.96900000000001</v>
      </c>
      <c r="Z16" s="38">
        <f t="shared" si="23"/>
        <v>-102.785</v>
      </c>
      <c r="AA16" s="38">
        <f t="shared" si="23"/>
        <v>-107.53999999999999</v>
      </c>
      <c r="AB16" s="38">
        <f t="shared" si="23"/>
        <v>-109.11199999999999</v>
      </c>
      <c r="AC16" s="38">
        <f t="shared" si="23"/>
        <v>-96.012999999999991</v>
      </c>
      <c r="AD16" s="38">
        <f t="shared" si="23"/>
        <v>-81.520999999999987</v>
      </c>
      <c r="AE16" s="38">
        <f t="shared" si="23"/>
        <v>-101.86999999999999</v>
      </c>
      <c r="AF16" s="38">
        <f t="shared" si="23"/>
        <v>-97.572999999999979</v>
      </c>
      <c r="AG16" s="38">
        <f t="shared" si="23"/>
        <v>-97.391000000000005</v>
      </c>
      <c r="AH16" s="38">
        <f t="shared" si="23"/>
        <v>-98.2</v>
      </c>
      <c r="AI16" s="38">
        <f t="shared" si="23"/>
        <v>-90.236999999999995</v>
      </c>
      <c r="AJ16" s="38">
        <f t="shared" si="23"/>
        <v>-65.966999999999999</v>
      </c>
      <c r="AK16" s="38">
        <f t="shared" si="23"/>
        <v>-65.602999999999994</v>
      </c>
      <c r="AL16" s="38">
        <f t="shared" si="23"/>
        <v>-87.066000000000003</v>
      </c>
      <c r="AM16" s="38">
        <f t="shared" si="23"/>
        <v>-105.47300000000001</v>
      </c>
      <c r="AN16" s="38">
        <f t="shared" ref="AN16:AT16" si="24">+AN17-AN18</f>
        <v>-102.77199999999999</v>
      </c>
      <c r="AO16" s="38">
        <f t="shared" si="24"/>
        <v>-93.146999999999991</v>
      </c>
      <c r="AP16" s="38">
        <f t="shared" si="24"/>
        <v>-76.725999999999999</v>
      </c>
      <c r="AQ16" s="38">
        <f t="shared" si="24"/>
        <v>-86.722999999999985</v>
      </c>
      <c r="AR16" s="38">
        <f t="shared" si="24"/>
        <v>-114.93399999999998</v>
      </c>
      <c r="AS16" s="38">
        <f t="shared" si="24"/>
        <v>-108.22399999999999</v>
      </c>
      <c r="AT16" s="38">
        <f t="shared" si="24"/>
        <v>-102.596</v>
      </c>
      <c r="AU16" s="38">
        <f t="shared" ref="AU16:CD16" si="25">+AU17-AU18</f>
        <v>-98.126000000000005</v>
      </c>
      <c r="AV16" s="38">
        <f t="shared" si="25"/>
        <v>-88.992999999999995</v>
      </c>
      <c r="AW16" s="38">
        <f t="shared" si="25"/>
        <v>-79.42</v>
      </c>
      <c r="AX16" s="38">
        <f t="shared" si="25"/>
        <v>-92.353999999999999</v>
      </c>
      <c r="AY16" s="38">
        <f t="shared" si="25"/>
        <v>-105.52800000000001</v>
      </c>
      <c r="AZ16" s="38">
        <f t="shared" si="25"/>
        <v>-105.14700000000001</v>
      </c>
      <c r="BA16" s="38">
        <f t="shared" si="25"/>
        <v>-98.344000000000008</v>
      </c>
      <c r="BB16" s="38">
        <f t="shared" si="25"/>
        <v>-90.828000000000003</v>
      </c>
      <c r="BC16" s="38">
        <f t="shared" si="25"/>
        <v>-87.140999999999991</v>
      </c>
      <c r="BD16" s="38">
        <f t="shared" si="25"/>
        <v>-89.914000000000001</v>
      </c>
      <c r="BE16" s="38">
        <f t="shared" si="25"/>
        <v>-95.842999999999989</v>
      </c>
      <c r="BF16" s="38">
        <f t="shared" si="25"/>
        <v>-92.778999999999996</v>
      </c>
      <c r="BG16" s="38">
        <f t="shared" si="25"/>
        <v>-93.339999999999989</v>
      </c>
      <c r="BH16" s="38">
        <f t="shared" si="25"/>
        <v>-113.55699999999997</v>
      </c>
      <c r="BI16" s="38">
        <f t="shared" si="25"/>
        <v>-97.38</v>
      </c>
      <c r="BJ16" s="38">
        <f t="shared" si="25"/>
        <v>-123.43100000000001</v>
      </c>
      <c r="BK16" s="38">
        <f t="shared" si="25"/>
        <v>-102.97499999999999</v>
      </c>
      <c r="BL16" s="38">
        <f t="shared" si="25"/>
        <v>-110.41900000000001</v>
      </c>
      <c r="BM16" s="38">
        <f t="shared" si="25"/>
        <v>-112.358</v>
      </c>
      <c r="BN16" s="38">
        <f t="shared" si="25"/>
        <v>-94.074000000000012</v>
      </c>
      <c r="BO16" s="38">
        <f t="shared" si="25"/>
        <v>-116.27799999999999</v>
      </c>
      <c r="BP16" s="38">
        <f t="shared" si="25"/>
        <v>-98.463999999999999</v>
      </c>
      <c r="BQ16" s="38">
        <f t="shared" si="25"/>
        <v>-101.119</v>
      </c>
      <c r="BR16" s="38">
        <f t="shared" si="25"/>
        <v>-99.532999999999987</v>
      </c>
      <c r="BS16" s="38">
        <f t="shared" si="25"/>
        <v>-96.520999999999987</v>
      </c>
      <c r="BT16" s="38">
        <f t="shared" si="25"/>
        <v>-77.325999999999979</v>
      </c>
      <c r="BU16" s="38">
        <f t="shared" si="25"/>
        <v>-63.539000000000001</v>
      </c>
      <c r="BV16" s="38">
        <f t="shared" si="25"/>
        <v>-60.678999999999988</v>
      </c>
      <c r="BW16" s="38">
        <f t="shared" si="25"/>
        <v>-60.548999999999992</v>
      </c>
      <c r="BX16" s="38">
        <f t="shared" si="25"/>
        <v>-66.248000000000005</v>
      </c>
      <c r="BY16" s="38">
        <f t="shared" si="25"/>
        <v>-75.009</v>
      </c>
      <c r="BZ16" s="38">
        <f t="shared" si="25"/>
        <v>-66.442000000000007</v>
      </c>
      <c r="CA16" s="38">
        <f t="shared" si="25"/>
        <v>-58.292000000000009</v>
      </c>
      <c r="CB16" s="38">
        <f t="shared" si="25"/>
        <v>-65.257999999999981</v>
      </c>
      <c r="CC16" s="38">
        <f t="shared" si="25"/>
        <v>-116.203</v>
      </c>
      <c r="CD16" s="38">
        <f t="shared" si="25"/>
        <v>-85.192999999999984</v>
      </c>
      <c r="CE16" s="38">
        <f>+CE17-CE18</f>
        <v>-89.762999999999991</v>
      </c>
      <c r="CF16" s="38">
        <f>+CF17-CF18</f>
        <v>-87.770999999999987</v>
      </c>
      <c r="CG16" s="38">
        <f t="shared" ref="CG16:CH16" si="26">+CG17-CG18</f>
        <v>-80.712000000000003</v>
      </c>
      <c r="CH16" s="38">
        <f t="shared" si="26"/>
        <v>-88.045000000000016</v>
      </c>
      <c r="CI16" s="38">
        <f t="shared" ref="CI16:CJ16" si="27">+CI17-CI18</f>
        <v>-100.23699999999999</v>
      </c>
      <c r="CJ16" s="38">
        <f t="shared" si="27"/>
        <v>-111.453</v>
      </c>
      <c r="CK16" s="38">
        <f t="shared" ref="CK16:CQ16" si="28">+CK17-CK18</f>
        <v>-112.249</v>
      </c>
      <c r="CL16" s="38">
        <f t="shared" si="28"/>
        <v>-106.91000000000003</v>
      </c>
      <c r="CM16" s="38">
        <f t="shared" si="28"/>
        <v>-106.90300000000001</v>
      </c>
      <c r="CN16" s="38">
        <f t="shared" si="28"/>
        <v>-124.23699999999999</v>
      </c>
      <c r="CO16" s="38">
        <f t="shared" si="28"/>
        <v>-133.334</v>
      </c>
      <c r="CP16" s="38">
        <f t="shared" si="28"/>
        <v>-120.34399999999999</v>
      </c>
      <c r="CQ16" s="38">
        <f t="shared" si="28"/>
        <v>-121.40900000000001</v>
      </c>
      <c r="CR16" s="38">
        <v>-104.169</v>
      </c>
      <c r="CS16" s="38">
        <v>-104.384</v>
      </c>
      <c r="CT16" s="38">
        <v>-116.25600000000001</v>
      </c>
      <c r="CU16" s="38">
        <v>-127.045</v>
      </c>
      <c r="CV16" s="38">
        <v>-129.774</v>
      </c>
      <c r="CW16" s="38">
        <v>-154.81799999999998</v>
      </c>
      <c r="CX16" s="38">
        <v>-160.15699999999998</v>
      </c>
      <c r="CY16" s="38">
        <v>-156.59800000000001</v>
      </c>
      <c r="CZ16" s="38">
        <v>-161.077</v>
      </c>
      <c r="DA16" s="38">
        <v>-171.21500000000003</v>
      </c>
      <c r="DB16" s="38">
        <v>-182.703</v>
      </c>
      <c r="DC16" s="38">
        <v>-182.846</v>
      </c>
      <c r="DD16" s="38">
        <v>-144.48399999999998</v>
      </c>
      <c r="DE16" s="38">
        <v>-147.012</v>
      </c>
      <c r="DF16" s="38">
        <v>-161.63999999999999</v>
      </c>
      <c r="DG16" s="38">
        <v>-157.13999999999999</v>
      </c>
      <c r="DH16" s="38">
        <v>-169.38300000000001</v>
      </c>
      <c r="DI16" s="38">
        <v>-177.42000000000002</v>
      </c>
      <c r="DJ16" s="38">
        <v>-185.321</v>
      </c>
      <c r="DK16" s="38">
        <v>-192.63800000000001</v>
      </c>
      <c r="DL16" s="38">
        <v>-214.404</v>
      </c>
      <c r="DM16" s="38">
        <v>-197.393</v>
      </c>
      <c r="DN16" s="38">
        <v>-214.06200000000001</v>
      </c>
      <c r="DO16" s="38">
        <v>-217.5</v>
      </c>
      <c r="DP16" s="38">
        <v>-206.37099999999998</v>
      </c>
      <c r="DQ16" s="38">
        <v>-204.37299999999999</v>
      </c>
      <c r="DR16" s="38">
        <v>-202.47400000000002</v>
      </c>
      <c r="DS16" s="38">
        <v>-224.15700000000001</v>
      </c>
      <c r="DT16" s="38">
        <v>-218.34699999999998</v>
      </c>
      <c r="DU16" s="38">
        <v>-210.51000000000002</v>
      </c>
      <c r="DV16" s="38">
        <v>-175.53300000000002</v>
      </c>
      <c r="DW16" s="38">
        <v>-177.834</v>
      </c>
      <c r="DX16" s="38">
        <v>-177.52950089021121</v>
      </c>
      <c r="DY16" s="38">
        <v>-212.47930203999999</v>
      </c>
      <c r="DZ16" s="38">
        <v>-227.46730204000002</v>
      </c>
      <c r="EA16" s="38">
        <v>-248.46130204000005</v>
      </c>
      <c r="EB16" s="38">
        <v>-240.62130203999999</v>
      </c>
      <c r="EC16" s="38">
        <f>+EC17-EC18</f>
        <v>-261.48099999999999</v>
      </c>
      <c r="ED16" s="38">
        <v>-248.88399999999999</v>
      </c>
      <c r="EE16" s="2">
        <v>-248.93600000000001</v>
      </c>
      <c r="EF16" s="2">
        <v>-262.57600000000002</v>
      </c>
      <c r="EG16" s="2">
        <v>-237.62800000000001</v>
      </c>
      <c r="EH16" s="2">
        <v>-242.00500000000002</v>
      </c>
      <c r="EI16" s="2">
        <v>-255.89400000000003</v>
      </c>
      <c r="EJ16" s="2">
        <v>-244.67200000000003</v>
      </c>
      <c r="EK16" s="2">
        <v>-280.02</v>
      </c>
      <c r="EL16" s="2">
        <v>-277.58199999999999</v>
      </c>
      <c r="EM16" s="2">
        <v>-334.14399999999995</v>
      </c>
      <c r="EN16" s="2">
        <v>-331.45200000000006</v>
      </c>
      <c r="EO16" s="2">
        <v>-329.51900000000001</v>
      </c>
      <c r="EP16" s="2">
        <v>-320.89499999999998</v>
      </c>
      <c r="EQ16" s="2">
        <v>-343.24799999999999</v>
      </c>
      <c r="ER16" s="2">
        <v>-330.76100000000002</v>
      </c>
      <c r="ES16" s="2">
        <v>-327.31</v>
      </c>
      <c r="ET16" s="2">
        <v>-319.17899999999997</v>
      </c>
      <c r="EU16" s="2">
        <v>-321.92600000000004</v>
      </c>
      <c r="EV16" s="2">
        <v>-317.40832</v>
      </c>
      <c r="EW16" s="2">
        <v>-319.87899999999996</v>
      </c>
      <c r="EX16" s="2">
        <v>-325.96900999999997</v>
      </c>
      <c r="EY16" s="2">
        <v>-343.35286000000002</v>
      </c>
      <c r="EZ16" s="2">
        <v>-356.26544000000001</v>
      </c>
      <c r="FA16" s="2">
        <v>-344.62890999999996</v>
      </c>
      <c r="FB16" s="2">
        <v>-348.29455000000002</v>
      </c>
      <c r="FC16" s="2">
        <v>-330.47211000000004</v>
      </c>
      <c r="FD16" s="2">
        <v>-317.30172999999996</v>
      </c>
      <c r="FE16" s="2">
        <v>-301.33994000000001</v>
      </c>
      <c r="FF16" s="2">
        <v>-271.24475999999999</v>
      </c>
      <c r="FG16" s="2">
        <v>-308.38802999999996</v>
      </c>
      <c r="FH16" s="2">
        <v>-306.59057000000001</v>
      </c>
      <c r="FI16" s="2">
        <v>-334.10228000000006</v>
      </c>
      <c r="FJ16" s="2">
        <v>-329.63449000000003</v>
      </c>
      <c r="FK16" s="2">
        <v>-317.82565</v>
      </c>
      <c r="FL16" s="2">
        <v>-287.72596999999996</v>
      </c>
      <c r="FM16" s="2">
        <v>-296.09957000000003</v>
      </c>
      <c r="FN16" s="2">
        <v>-304.67332999999996</v>
      </c>
      <c r="FO16" s="56">
        <v>-336.60900000000004</v>
      </c>
      <c r="FP16" s="18">
        <v>-336.44</v>
      </c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</row>
    <row r="17" spans="1:322" x14ac:dyDescent="0.2">
      <c r="B17" s="9"/>
      <c r="C17" s="21" t="s">
        <v>8</v>
      </c>
      <c r="D17" s="3">
        <v>31.657999999999998</v>
      </c>
      <c r="E17" s="3">
        <v>34.466999999999999</v>
      </c>
      <c r="F17" s="3">
        <v>37.177999999999997</v>
      </c>
      <c r="G17" s="3">
        <v>37.136999999999993</v>
      </c>
      <c r="H17" s="3">
        <v>39.555</v>
      </c>
      <c r="I17" s="3">
        <v>40.320999999999998</v>
      </c>
      <c r="J17" s="3">
        <v>36.238999999999997</v>
      </c>
      <c r="K17" s="3">
        <v>32.236999999999995</v>
      </c>
      <c r="L17" s="3">
        <v>37.844999999999999</v>
      </c>
      <c r="M17" s="3">
        <v>38.037999999999997</v>
      </c>
      <c r="N17" s="3">
        <v>42.345999999999997</v>
      </c>
      <c r="O17" s="3">
        <v>40.323999999999998</v>
      </c>
      <c r="P17" s="3">
        <v>39.942999999999998</v>
      </c>
      <c r="Q17" s="3">
        <v>32.027000000000001</v>
      </c>
      <c r="R17" s="3">
        <v>33.830999999999996</v>
      </c>
      <c r="S17" s="3">
        <v>32.359000000000002</v>
      </c>
      <c r="T17" s="3">
        <v>43.664000000000001</v>
      </c>
      <c r="U17" s="3">
        <v>42.325999999999993</v>
      </c>
      <c r="V17" s="3">
        <v>27.840999999999998</v>
      </c>
      <c r="W17" s="3">
        <v>30.363999999999997</v>
      </c>
      <c r="X17" s="3">
        <v>29.4</v>
      </c>
      <c r="Y17" s="3">
        <v>27.49</v>
      </c>
      <c r="Z17" s="3">
        <v>29.452999999999999</v>
      </c>
      <c r="AA17" s="3">
        <v>33.850999999999999</v>
      </c>
      <c r="AB17" s="3">
        <v>32.891999999999996</v>
      </c>
      <c r="AC17" s="3">
        <v>25.247</v>
      </c>
      <c r="AD17" s="3">
        <v>32.119</v>
      </c>
      <c r="AE17" s="3">
        <v>32.128</v>
      </c>
      <c r="AF17" s="3">
        <v>29.423999999999999</v>
      </c>
      <c r="AG17" s="3">
        <v>34.259</v>
      </c>
      <c r="AH17" s="3">
        <v>24.513999999999999</v>
      </c>
      <c r="AI17" s="3">
        <v>29.873999999999999</v>
      </c>
      <c r="AJ17" s="3">
        <v>25.657999999999998</v>
      </c>
      <c r="AK17" s="3">
        <v>31.501999999999999</v>
      </c>
      <c r="AL17" s="3">
        <v>29.827000000000002</v>
      </c>
      <c r="AM17" s="3">
        <v>36.283999999999999</v>
      </c>
      <c r="AN17" s="38">
        <v>22.338000000000001</v>
      </c>
      <c r="AO17" s="38">
        <v>24.902999999999999</v>
      </c>
      <c r="AP17" s="38">
        <v>28.835999999999999</v>
      </c>
      <c r="AQ17" s="38">
        <v>30.436999999999998</v>
      </c>
      <c r="AR17" s="38">
        <v>28.635000000000002</v>
      </c>
      <c r="AS17" s="38">
        <v>23.184999999999999</v>
      </c>
      <c r="AT17" s="38">
        <v>30.533999999999999</v>
      </c>
      <c r="AU17" s="38">
        <v>27.064</v>
      </c>
      <c r="AV17" s="38">
        <v>28.026</v>
      </c>
      <c r="AW17" s="38">
        <v>28.900999999999996</v>
      </c>
      <c r="AX17" s="38">
        <v>28.510999999999999</v>
      </c>
      <c r="AY17" s="38">
        <v>28.864999999999998</v>
      </c>
      <c r="AZ17" s="38">
        <v>32.853999999999999</v>
      </c>
      <c r="BA17" s="38">
        <v>33.989999999999995</v>
      </c>
      <c r="BB17" s="38">
        <v>27.463999999999999</v>
      </c>
      <c r="BC17" s="38">
        <v>30.733000000000001</v>
      </c>
      <c r="BD17" s="38">
        <v>32.456000000000003</v>
      </c>
      <c r="BE17" s="38">
        <v>35.871000000000002</v>
      </c>
      <c r="BF17" s="38">
        <v>31.051999999999996</v>
      </c>
      <c r="BG17" s="38">
        <v>31.727999999999998</v>
      </c>
      <c r="BH17" s="38">
        <v>37.849000000000004</v>
      </c>
      <c r="BI17" s="38">
        <v>31.428000000000001</v>
      </c>
      <c r="BJ17" s="38">
        <v>28.648</v>
      </c>
      <c r="BK17" s="38">
        <v>35.502000000000002</v>
      </c>
      <c r="BL17" s="38">
        <v>25.838000000000001</v>
      </c>
      <c r="BM17" s="38">
        <v>26.765999999999998</v>
      </c>
      <c r="BN17" s="38">
        <v>31.480999999999998</v>
      </c>
      <c r="BO17" s="38">
        <v>29.183999999999997</v>
      </c>
      <c r="BP17" s="38">
        <v>23.137999999999998</v>
      </c>
      <c r="BQ17" s="38">
        <v>24.384999999999998</v>
      </c>
      <c r="BR17" s="38">
        <v>20.292999999999999</v>
      </c>
      <c r="BS17" s="38">
        <v>22.940999999999999</v>
      </c>
      <c r="BT17" s="38">
        <v>44.06</v>
      </c>
      <c r="BU17" s="38">
        <v>54.08</v>
      </c>
      <c r="BV17" s="38">
        <v>56.944000000000003</v>
      </c>
      <c r="BW17" s="38">
        <v>54.033000000000001</v>
      </c>
      <c r="BX17" s="38">
        <v>45.962000000000003</v>
      </c>
      <c r="BY17" s="38">
        <v>40.265000000000001</v>
      </c>
      <c r="BZ17" s="38">
        <v>52.844000000000001</v>
      </c>
      <c r="CA17" s="38">
        <v>49.542999999999999</v>
      </c>
      <c r="CB17" s="38">
        <v>52.984000000000002</v>
      </c>
      <c r="CC17" s="38">
        <v>18.291</v>
      </c>
      <c r="CD17" s="38">
        <v>47.423999999999999</v>
      </c>
      <c r="CE17" s="38">
        <v>40.932000000000002</v>
      </c>
      <c r="CF17" s="38">
        <v>42.567</v>
      </c>
      <c r="CG17" s="38">
        <v>43.902000000000001</v>
      </c>
      <c r="CH17" s="38">
        <v>37.089999999999996</v>
      </c>
      <c r="CI17" s="38">
        <v>52.825999999999993</v>
      </c>
      <c r="CJ17" s="38">
        <v>39.814999999999998</v>
      </c>
      <c r="CK17" s="38">
        <v>38.701000000000001</v>
      </c>
      <c r="CL17" s="38">
        <v>38.26</v>
      </c>
      <c r="CM17" s="38">
        <v>30.722999999999999</v>
      </c>
      <c r="CN17" s="38">
        <v>17.173999999999999</v>
      </c>
      <c r="CO17" s="38">
        <v>15.537999999999998</v>
      </c>
      <c r="CP17" s="38">
        <v>38.26</v>
      </c>
      <c r="CQ17" s="38">
        <v>39.128</v>
      </c>
      <c r="CR17" s="38">
        <v>47.728999999999999</v>
      </c>
      <c r="CS17" s="38">
        <v>49.58</v>
      </c>
      <c r="CT17" s="38">
        <v>41.769999999999996</v>
      </c>
      <c r="CU17" s="38">
        <v>38.825000000000003</v>
      </c>
      <c r="CV17" s="38">
        <v>27.538</v>
      </c>
      <c r="CW17" s="38">
        <v>22.469000000000001</v>
      </c>
      <c r="CX17" s="38">
        <v>17.3</v>
      </c>
      <c r="CY17" s="38">
        <v>17.790000000000003</v>
      </c>
      <c r="CZ17" s="38">
        <v>11.333</v>
      </c>
      <c r="DA17" s="38">
        <v>11.553000000000001</v>
      </c>
      <c r="DB17" s="38">
        <v>8.2059999999999995</v>
      </c>
      <c r="DC17" s="38">
        <v>13.232000000000001</v>
      </c>
      <c r="DD17" s="38">
        <v>13.14</v>
      </c>
      <c r="DE17" s="38">
        <v>7.9569999999999999</v>
      </c>
      <c r="DF17" s="38">
        <v>15.868</v>
      </c>
      <c r="DG17" s="38">
        <v>12.604000000000001</v>
      </c>
      <c r="DH17" s="38">
        <v>8.532</v>
      </c>
      <c r="DI17" s="38">
        <v>10.692</v>
      </c>
      <c r="DJ17" s="38">
        <v>11.403</v>
      </c>
      <c r="DK17" s="38">
        <v>12.173999999999999</v>
      </c>
      <c r="DL17" s="38">
        <v>7.1179999999999994</v>
      </c>
      <c r="DM17" s="38">
        <v>9.8079999999999998</v>
      </c>
      <c r="DN17" s="38">
        <v>11.917999999999999</v>
      </c>
      <c r="DO17" s="38">
        <v>9.7089999999999996</v>
      </c>
      <c r="DP17" s="38">
        <v>10.590999999999999</v>
      </c>
      <c r="DQ17" s="38">
        <v>8.052999999999999</v>
      </c>
      <c r="DR17" s="38">
        <v>7.9319999999999995</v>
      </c>
      <c r="DS17" s="38">
        <v>17.893000000000001</v>
      </c>
      <c r="DT17" s="38">
        <v>10.558</v>
      </c>
      <c r="DU17" s="38">
        <v>10.069000000000001</v>
      </c>
      <c r="DV17" s="38">
        <v>12.984999999999999</v>
      </c>
      <c r="DW17" s="38">
        <v>5.0839999999999996</v>
      </c>
      <c r="DX17" s="38">
        <v>4.1949999999999994</v>
      </c>
      <c r="DY17" s="38">
        <v>5.1829999999999998</v>
      </c>
      <c r="DZ17" s="38">
        <v>4.7729999999999997</v>
      </c>
      <c r="EA17" s="38">
        <v>0.311</v>
      </c>
      <c r="EB17" s="38">
        <v>5.0089999999999995</v>
      </c>
      <c r="EC17" s="38">
        <v>1.177</v>
      </c>
      <c r="ED17" s="38">
        <v>1.109</v>
      </c>
      <c r="EE17" s="2">
        <v>0.16400000000000001</v>
      </c>
      <c r="EF17" s="2">
        <v>0.33700000000000002</v>
      </c>
      <c r="EG17" s="2">
        <v>5.194</v>
      </c>
      <c r="EH17" s="2">
        <v>10.036</v>
      </c>
      <c r="EI17" s="2">
        <v>5.415</v>
      </c>
      <c r="EJ17" s="2">
        <v>10.798</v>
      </c>
      <c r="EK17" s="2">
        <v>14.6</v>
      </c>
      <c r="EL17" s="2">
        <v>7.8319999999999999</v>
      </c>
      <c r="EM17" s="2">
        <v>10.485000000000001</v>
      </c>
      <c r="EN17" s="2">
        <v>7.8540000000000001</v>
      </c>
      <c r="EO17" s="2">
        <v>11.621</v>
      </c>
      <c r="EP17" s="2">
        <v>4.9509999999999996</v>
      </c>
      <c r="EQ17" s="2">
        <v>14.239000000000001</v>
      </c>
      <c r="ER17" s="2">
        <v>11.247</v>
      </c>
      <c r="ES17" s="2">
        <v>5.8529999999999998</v>
      </c>
      <c r="ET17" s="2">
        <v>6.8029999999999999</v>
      </c>
      <c r="EU17" s="2">
        <v>8.4670000000000005</v>
      </c>
      <c r="EV17" s="2">
        <v>12.48968</v>
      </c>
      <c r="EW17" s="2">
        <v>0.89800000000000002</v>
      </c>
      <c r="EX17" s="2">
        <v>4.5229999999999997</v>
      </c>
      <c r="EY17" s="2">
        <v>10.35332</v>
      </c>
      <c r="EZ17" s="2">
        <v>3.42998</v>
      </c>
      <c r="FA17" s="2">
        <v>5.5411299999999999</v>
      </c>
      <c r="FB17" s="2">
        <v>4.5890000000000004</v>
      </c>
      <c r="FC17" s="2">
        <v>13.31264</v>
      </c>
      <c r="FD17" s="2">
        <v>15.987360000000001</v>
      </c>
      <c r="FE17" s="2">
        <v>15.04274</v>
      </c>
      <c r="FF17" s="2">
        <v>8.8913600000000006</v>
      </c>
      <c r="FG17" s="2">
        <v>6.7076900000000004</v>
      </c>
      <c r="FH17" s="2">
        <v>13.4557</v>
      </c>
      <c r="FI17" s="2">
        <v>21.809889999999999</v>
      </c>
      <c r="FJ17" s="2">
        <v>13.844560000000001</v>
      </c>
      <c r="FK17" s="2">
        <v>12.38275</v>
      </c>
      <c r="FL17" s="2">
        <v>16.878440000000001</v>
      </c>
      <c r="FM17" s="2">
        <v>10.493040000000001</v>
      </c>
      <c r="FN17" s="2">
        <v>24.687060000000002</v>
      </c>
      <c r="FO17" s="56">
        <v>12.128</v>
      </c>
      <c r="FP17" s="18">
        <v>10.263999999999999</v>
      </c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</row>
    <row r="18" spans="1:322" x14ac:dyDescent="0.2">
      <c r="B18" s="9"/>
      <c r="C18" s="21" t="s">
        <v>9</v>
      </c>
      <c r="D18" s="3">
        <v>74.62299999999999</v>
      </c>
      <c r="E18" s="3">
        <v>65.400999999999996</v>
      </c>
      <c r="F18" s="3">
        <v>69.780999999999992</v>
      </c>
      <c r="G18" s="3">
        <v>78.846999999999994</v>
      </c>
      <c r="H18" s="3">
        <v>87.679000000000002</v>
      </c>
      <c r="I18" s="3">
        <v>80.947999999999993</v>
      </c>
      <c r="J18" s="3">
        <v>68.852000000000004</v>
      </c>
      <c r="K18" s="3">
        <v>64.56</v>
      </c>
      <c r="L18" s="3">
        <v>68.977000000000004</v>
      </c>
      <c r="M18" s="3">
        <v>68.527999999999992</v>
      </c>
      <c r="N18" s="3">
        <v>69.474999999999994</v>
      </c>
      <c r="O18" s="3">
        <v>107.752</v>
      </c>
      <c r="P18" s="3">
        <v>102.288</v>
      </c>
      <c r="Q18" s="3">
        <v>89.700999999999993</v>
      </c>
      <c r="R18" s="3">
        <v>88.35499999999999</v>
      </c>
      <c r="S18" s="3">
        <v>89.371000000000009</v>
      </c>
      <c r="T18" s="3">
        <v>92.713999999999999</v>
      </c>
      <c r="U18" s="3">
        <v>141.83499999999998</v>
      </c>
      <c r="V18" s="3">
        <v>139.17499999999998</v>
      </c>
      <c r="W18" s="3">
        <v>143.69999999999999</v>
      </c>
      <c r="X18" s="3">
        <v>150.03399999999999</v>
      </c>
      <c r="Y18" s="3">
        <v>132.459</v>
      </c>
      <c r="Z18" s="3">
        <v>132.238</v>
      </c>
      <c r="AA18" s="3">
        <v>141.39099999999999</v>
      </c>
      <c r="AB18" s="3">
        <v>142.00399999999999</v>
      </c>
      <c r="AC18" s="3">
        <v>121.25999999999999</v>
      </c>
      <c r="AD18" s="3">
        <v>113.63999999999999</v>
      </c>
      <c r="AE18" s="3">
        <v>133.99799999999999</v>
      </c>
      <c r="AF18" s="3">
        <v>126.99699999999999</v>
      </c>
      <c r="AG18" s="3">
        <v>131.65</v>
      </c>
      <c r="AH18" s="3">
        <v>122.714</v>
      </c>
      <c r="AI18" s="3">
        <v>120.11099999999999</v>
      </c>
      <c r="AJ18" s="3">
        <v>91.625</v>
      </c>
      <c r="AK18" s="3">
        <v>97.10499999999999</v>
      </c>
      <c r="AL18" s="3">
        <v>116.893</v>
      </c>
      <c r="AM18" s="3">
        <v>141.75700000000001</v>
      </c>
      <c r="AN18" s="38">
        <v>125.10999999999999</v>
      </c>
      <c r="AO18" s="38">
        <v>118.04999999999998</v>
      </c>
      <c r="AP18" s="38">
        <v>105.562</v>
      </c>
      <c r="AQ18" s="38">
        <v>117.15999999999998</v>
      </c>
      <c r="AR18" s="38">
        <v>143.56899999999999</v>
      </c>
      <c r="AS18" s="38">
        <v>131.40899999999999</v>
      </c>
      <c r="AT18" s="38">
        <v>133.13</v>
      </c>
      <c r="AU18" s="38">
        <v>125.19</v>
      </c>
      <c r="AV18" s="38">
        <v>117.01899999999999</v>
      </c>
      <c r="AW18" s="38">
        <v>108.321</v>
      </c>
      <c r="AX18" s="38">
        <v>120.86499999999999</v>
      </c>
      <c r="AY18" s="38">
        <v>134.393</v>
      </c>
      <c r="AZ18" s="38">
        <v>138.001</v>
      </c>
      <c r="BA18" s="38">
        <v>132.334</v>
      </c>
      <c r="BB18" s="38">
        <v>118.292</v>
      </c>
      <c r="BC18" s="38">
        <v>117.874</v>
      </c>
      <c r="BD18" s="38">
        <v>122.37</v>
      </c>
      <c r="BE18" s="38">
        <v>131.714</v>
      </c>
      <c r="BF18" s="38">
        <v>123.83099999999999</v>
      </c>
      <c r="BG18" s="38">
        <v>125.06799999999998</v>
      </c>
      <c r="BH18" s="38">
        <v>151.40599999999998</v>
      </c>
      <c r="BI18" s="38">
        <v>128.80799999999999</v>
      </c>
      <c r="BJ18" s="38">
        <v>152.07900000000001</v>
      </c>
      <c r="BK18" s="38">
        <v>138.477</v>
      </c>
      <c r="BL18" s="38">
        <v>136.25700000000001</v>
      </c>
      <c r="BM18" s="38">
        <v>139.124</v>
      </c>
      <c r="BN18" s="38">
        <v>125.55500000000001</v>
      </c>
      <c r="BO18" s="38">
        <v>145.46199999999999</v>
      </c>
      <c r="BP18" s="38">
        <v>121.60199999999999</v>
      </c>
      <c r="BQ18" s="38">
        <v>125.50399999999999</v>
      </c>
      <c r="BR18" s="38">
        <v>119.82599999999999</v>
      </c>
      <c r="BS18" s="38">
        <v>119.46199999999999</v>
      </c>
      <c r="BT18" s="38">
        <v>121.38599999999998</v>
      </c>
      <c r="BU18" s="38">
        <v>117.619</v>
      </c>
      <c r="BV18" s="38">
        <v>117.62299999999999</v>
      </c>
      <c r="BW18" s="38">
        <v>114.58199999999999</v>
      </c>
      <c r="BX18" s="38">
        <v>112.21000000000001</v>
      </c>
      <c r="BY18" s="38">
        <v>115.274</v>
      </c>
      <c r="BZ18" s="38">
        <v>119.286</v>
      </c>
      <c r="CA18" s="38">
        <v>107.83500000000001</v>
      </c>
      <c r="CB18" s="38">
        <v>118.24199999999999</v>
      </c>
      <c r="CC18" s="38">
        <v>134.494</v>
      </c>
      <c r="CD18" s="38">
        <v>132.61699999999999</v>
      </c>
      <c r="CE18" s="38">
        <v>130.69499999999999</v>
      </c>
      <c r="CF18" s="38">
        <v>130.33799999999999</v>
      </c>
      <c r="CG18" s="38">
        <v>124.614</v>
      </c>
      <c r="CH18" s="38">
        <v>125.13500000000002</v>
      </c>
      <c r="CI18" s="38">
        <v>153.06299999999999</v>
      </c>
      <c r="CJ18" s="38">
        <v>151.268</v>
      </c>
      <c r="CK18" s="38">
        <v>150.94999999999999</v>
      </c>
      <c r="CL18" s="38">
        <v>145.17000000000002</v>
      </c>
      <c r="CM18" s="38">
        <v>137.626</v>
      </c>
      <c r="CN18" s="38">
        <v>141.411</v>
      </c>
      <c r="CO18" s="38">
        <v>148.87200000000001</v>
      </c>
      <c r="CP18" s="38">
        <v>158.60399999999998</v>
      </c>
      <c r="CQ18" s="38">
        <v>160.53700000000001</v>
      </c>
      <c r="CR18" s="38">
        <v>151.898</v>
      </c>
      <c r="CS18" s="38">
        <v>153.964</v>
      </c>
      <c r="CT18" s="38">
        <v>158.02600000000001</v>
      </c>
      <c r="CU18" s="38">
        <v>165.87</v>
      </c>
      <c r="CV18" s="38">
        <v>157.31200000000001</v>
      </c>
      <c r="CW18" s="38">
        <v>177.28699999999998</v>
      </c>
      <c r="CX18" s="38">
        <v>177.45699999999999</v>
      </c>
      <c r="CY18" s="38">
        <v>174.38800000000001</v>
      </c>
      <c r="CZ18" s="38">
        <v>172.41</v>
      </c>
      <c r="DA18" s="38">
        <v>182.76800000000003</v>
      </c>
      <c r="DB18" s="38">
        <v>190.90899999999999</v>
      </c>
      <c r="DC18" s="38">
        <v>196.078</v>
      </c>
      <c r="DD18" s="38">
        <v>157.624</v>
      </c>
      <c r="DE18" s="38">
        <v>154.96899999999999</v>
      </c>
      <c r="DF18" s="38">
        <v>177.50799999999998</v>
      </c>
      <c r="DG18" s="38">
        <v>169.744</v>
      </c>
      <c r="DH18" s="38">
        <v>177.91500000000002</v>
      </c>
      <c r="DI18" s="38">
        <v>188.11200000000002</v>
      </c>
      <c r="DJ18" s="38">
        <v>196.72399999999999</v>
      </c>
      <c r="DK18" s="38">
        <v>204.81200000000001</v>
      </c>
      <c r="DL18" s="38">
        <v>221.52199999999999</v>
      </c>
      <c r="DM18" s="38">
        <v>207.20099999999999</v>
      </c>
      <c r="DN18" s="38">
        <v>225.98000000000002</v>
      </c>
      <c r="DO18" s="38">
        <v>227.209</v>
      </c>
      <c r="DP18" s="38">
        <v>216.96199999999999</v>
      </c>
      <c r="DQ18" s="38">
        <v>212.42599999999999</v>
      </c>
      <c r="DR18" s="38">
        <v>210.40600000000001</v>
      </c>
      <c r="DS18" s="38">
        <v>242.05</v>
      </c>
      <c r="DT18" s="38">
        <v>228.90499999999997</v>
      </c>
      <c r="DU18" s="38">
        <v>220.57900000000001</v>
      </c>
      <c r="DV18" s="38">
        <v>188.518</v>
      </c>
      <c r="DW18" s="38">
        <v>182.91800000000001</v>
      </c>
      <c r="DX18" s="38">
        <v>181.7245008902112</v>
      </c>
      <c r="DY18" s="38">
        <v>217.66230203999999</v>
      </c>
      <c r="DZ18" s="38">
        <v>232.24030204000002</v>
      </c>
      <c r="EA18" s="38">
        <v>248.77230204000006</v>
      </c>
      <c r="EB18" s="38">
        <v>245.63030203999998</v>
      </c>
      <c r="EC18" s="38">
        <v>262.65800000000002</v>
      </c>
      <c r="ED18" s="38">
        <v>249.99299999999999</v>
      </c>
      <c r="EE18" s="2">
        <v>249.1</v>
      </c>
      <c r="EF18" s="2">
        <v>262.91300000000001</v>
      </c>
      <c r="EG18" s="2">
        <v>242.822</v>
      </c>
      <c r="EH18" s="2">
        <v>252.04100000000003</v>
      </c>
      <c r="EI18" s="2">
        <v>261.30900000000003</v>
      </c>
      <c r="EJ18" s="2">
        <v>255.47000000000003</v>
      </c>
      <c r="EK18" s="2">
        <v>294.62</v>
      </c>
      <c r="EL18" s="2">
        <v>285.41399999999999</v>
      </c>
      <c r="EM18" s="2">
        <v>344.62899999999996</v>
      </c>
      <c r="EN18" s="2">
        <v>339.30600000000004</v>
      </c>
      <c r="EO18" s="2">
        <v>341.14</v>
      </c>
      <c r="EP18" s="2">
        <v>325.846</v>
      </c>
      <c r="EQ18" s="2">
        <v>357.48699999999997</v>
      </c>
      <c r="ER18" s="2">
        <v>342.00800000000004</v>
      </c>
      <c r="ES18" s="2">
        <v>333.16300000000001</v>
      </c>
      <c r="ET18" s="2">
        <v>325.98199999999997</v>
      </c>
      <c r="EU18" s="2">
        <v>330.39300000000003</v>
      </c>
      <c r="EV18" s="2">
        <v>329.89800000000002</v>
      </c>
      <c r="EW18" s="2">
        <v>320.77699999999999</v>
      </c>
      <c r="EX18" s="2">
        <v>330.49200999999999</v>
      </c>
      <c r="EY18" s="2">
        <v>353.70618000000002</v>
      </c>
      <c r="EZ18" s="2">
        <v>359.69542000000001</v>
      </c>
      <c r="FA18" s="2">
        <v>350.17003999999997</v>
      </c>
      <c r="FB18" s="2">
        <v>352.88355000000001</v>
      </c>
      <c r="FC18" s="2">
        <v>343.78475000000003</v>
      </c>
      <c r="FD18" s="2">
        <v>333.28908999999999</v>
      </c>
      <c r="FE18" s="2">
        <v>316.38267999999999</v>
      </c>
      <c r="FF18" s="2">
        <v>280.13612000000001</v>
      </c>
      <c r="FG18" s="2">
        <v>315.09571999999997</v>
      </c>
      <c r="FH18" s="2">
        <v>320.04626999999999</v>
      </c>
      <c r="FI18" s="2">
        <v>355.91217000000006</v>
      </c>
      <c r="FJ18" s="2">
        <v>343.47905000000003</v>
      </c>
      <c r="FK18" s="2">
        <v>330.20839999999998</v>
      </c>
      <c r="FL18" s="2">
        <v>304.60440999999997</v>
      </c>
      <c r="FM18" s="2">
        <v>306.59261000000004</v>
      </c>
      <c r="FN18" s="2">
        <v>329.36039</v>
      </c>
      <c r="FO18" s="56">
        <v>348.73700000000002</v>
      </c>
      <c r="FP18" s="18">
        <v>346.70299999999997</v>
      </c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</row>
    <row r="19" spans="1:322" x14ac:dyDescent="0.2">
      <c r="B19" s="9"/>
      <c r="C19" s="20" t="s">
        <v>10</v>
      </c>
      <c r="D19" s="3">
        <v>48.505000000000003</v>
      </c>
      <c r="E19" s="3">
        <v>48.668999999999997</v>
      </c>
      <c r="F19" s="3">
        <v>46.542999999999992</v>
      </c>
      <c r="G19" s="3">
        <v>47.120999999999995</v>
      </c>
      <c r="H19" s="3">
        <v>46.26</v>
      </c>
      <c r="I19" s="3">
        <v>46.548000000000002</v>
      </c>
      <c r="J19" s="3">
        <v>45.621000000000002</v>
      </c>
      <c r="K19" s="3">
        <v>46.504999999999995</v>
      </c>
      <c r="L19" s="3">
        <v>46.268999999999998</v>
      </c>
      <c r="M19" s="3">
        <v>46.114999999999995</v>
      </c>
      <c r="N19" s="3">
        <v>58.918999999999997</v>
      </c>
      <c r="O19" s="3">
        <v>59.292999999999999</v>
      </c>
      <c r="P19" s="3">
        <v>60.186999999999998</v>
      </c>
      <c r="Q19" s="3">
        <v>59.292999999999992</v>
      </c>
      <c r="R19" s="3">
        <v>59.555999999999997</v>
      </c>
      <c r="S19" s="3">
        <v>58.826000000000001</v>
      </c>
      <c r="T19" s="3">
        <v>58.271999999999991</v>
      </c>
      <c r="U19" s="3">
        <v>58.105999999999995</v>
      </c>
      <c r="V19" s="3">
        <v>52.611999999999995</v>
      </c>
      <c r="W19" s="3">
        <v>52.995999999999995</v>
      </c>
      <c r="X19" s="3">
        <v>52.524999999999991</v>
      </c>
      <c r="Y19" s="3">
        <v>55.566000000000003</v>
      </c>
      <c r="Z19" s="3">
        <v>56.658000000000001</v>
      </c>
      <c r="AA19" s="3">
        <v>57.089999999999996</v>
      </c>
      <c r="AB19" s="3">
        <v>57.478999999999999</v>
      </c>
      <c r="AC19" s="3">
        <v>62.097999999999999</v>
      </c>
      <c r="AD19" s="3">
        <v>64.593999999999994</v>
      </c>
      <c r="AE19" s="3">
        <v>63.236999999999995</v>
      </c>
      <c r="AF19" s="3">
        <v>65.704999999999998</v>
      </c>
      <c r="AG19" s="3">
        <v>67.393000000000001</v>
      </c>
      <c r="AH19" s="3">
        <v>66.022999999999996</v>
      </c>
      <c r="AI19" s="3">
        <v>66.084000000000003</v>
      </c>
      <c r="AJ19" s="3">
        <v>67.935000000000002</v>
      </c>
      <c r="AK19" s="3">
        <v>66.13</v>
      </c>
      <c r="AL19" s="3">
        <v>60.816000000000003</v>
      </c>
      <c r="AM19" s="3">
        <v>59.503999999999998</v>
      </c>
      <c r="AN19" s="38">
        <v>59.686999999999998</v>
      </c>
      <c r="AO19" s="38">
        <v>56.956000000000003</v>
      </c>
      <c r="AP19" s="38">
        <v>56.929999999999993</v>
      </c>
      <c r="AQ19" s="38">
        <v>56.78</v>
      </c>
      <c r="AR19" s="38">
        <v>55.476999999999997</v>
      </c>
      <c r="AS19" s="38">
        <v>55.081999999999994</v>
      </c>
      <c r="AT19" s="38">
        <v>53.661999999999992</v>
      </c>
      <c r="AU19" s="38">
        <v>53.652000000000001</v>
      </c>
      <c r="AV19" s="38">
        <v>52.378</v>
      </c>
      <c r="AW19" s="38">
        <v>57.756999999999991</v>
      </c>
      <c r="AX19" s="38">
        <v>57.28</v>
      </c>
      <c r="AY19" s="38">
        <v>50.438000000000002</v>
      </c>
      <c r="AZ19" s="38">
        <v>44.896000000000001</v>
      </c>
      <c r="BA19" s="38">
        <v>41.289999999999992</v>
      </c>
      <c r="BB19" s="38">
        <v>39.423999999999999</v>
      </c>
      <c r="BC19" s="38">
        <v>37.884999999999998</v>
      </c>
      <c r="BD19" s="38">
        <v>38.108999999999995</v>
      </c>
      <c r="BE19" s="38">
        <v>37.844999999999999</v>
      </c>
      <c r="BF19" s="38">
        <v>36.048999999999999</v>
      </c>
      <c r="BG19" s="38">
        <v>35.582999999999998</v>
      </c>
      <c r="BH19" s="38">
        <v>35.381</v>
      </c>
      <c r="BI19" s="38">
        <v>35.073</v>
      </c>
      <c r="BJ19" s="38">
        <v>35.322000000000003</v>
      </c>
      <c r="BK19" s="38">
        <v>34.961999999999996</v>
      </c>
      <c r="BL19" s="38">
        <v>34.872999999999998</v>
      </c>
      <c r="BM19" s="38">
        <v>35.213999999999999</v>
      </c>
      <c r="BN19" s="38">
        <v>34.661999999999999</v>
      </c>
      <c r="BO19" s="38">
        <v>35.358999999999995</v>
      </c>
      <c r="BP19" s="38">
        <v>35.19</v>
      </c>
      <c r="BQ19" s="38">
        <v>35.356000000000002</v>
      </c>
      <c r="BR19" s="38">
        <v>33.51</v>
      </c>
      <c r="BS19" s="38">
        <v>33.573999999999998</v>
      </c>
      <c r="BT19" s="38">
        <v>31.523</v>
      </c>
      <c r="BU19" s="38">
        <v>36.858000000000004</v>
      </c>
      <c r="BV19" s="38">
        <v>38.251000000000005</v>
      </c>
      <c r="BW19" s="38">
        <v>37.226999999999997</v>
      </c>
      <c r="BX19" s="38">
        <v>36.746000000000002</v>
      </c>
      <c r="BY19" s="38">
        <v>35.820000000000007</v>
      </c>
      <c r="BZ19" s="38">
        <v>35.787999999999997</v>
      </c>
      <c r="CA19" s="38">
        <v>35.509</v>
      </c>
      <c r="CB19" s="38">
        <v>36.834000000000003</v>
      </c>
      <c r="CC19" s="38">
        <v>36.462000000000003</v>
      </c>
      <c r="CD19" s="38">
        <v>35.436999999999998</v>
      </c>
      <c r="CE19" s="38">
        <v>35.643999999999998</v>
      </c>
      <c r="CF19" s="38">
        <v>35.774000000000001</v>
      </c>
      <c r="CG19" s="38">
        <v>33.653999999999996</v>
      </c>
      <c r="CH19" s="38">
        <v>33.68</v>
      </c>
      <c r="CI19" s="38">
        <v>39.195999999999998</v>
      </c>
      <c r="CJ19" s="38">
        <v>38.050999999999995</v>
      </c>
      <c r="CK19" s="38">
        <v>37.451000000000001</v>
      </c>
      <c r="CL19" s="38">
        <v>38.394999999999996</v>
      </c>
      <c r="CM19" s="38">
        <v>37.423000000000002</v>
      </c>
      <c r="CN19" s="38">
        <v>37.267000000000003</v>
      </c>
      <c r="CO19" s="38">
        <v>37.023000000000003</v>
      </c>
      <c r="CP19" s="38">
        <v>22.785000000000004</v>
      </c>
      <c r="CQ19" s="38">
        <v>21.983999999999998</v>
      </c>
      <c r="CR19" s="38">
        <v>21.780999999999999</v>
      </c>
      <c r="CS19" s="38">
        <v>21.576999999999998</v>
      </c>
      <c r="CT19" s="38">
        <v>21.753</v>
      </c>
      <c r="CU19" s="38">
        <v>21.673000000000002</v>
      </c>
      <c r="CV19" s="38">
        <v>21.387999999999998</v>
      </c>
      <c r="CW19" s="38">
        <v>22.155000000000001</v>
      </c>
      <c r="CX19" s="38">
        <v>21.718000000000004</v>
      </c>
      <c r="CY19" s="38">
        <v>21.591000000000001</v>
      </c>
      <c r="CZ19" s="38">
        <v>21.515999999999998</v>
      </c>
      <c r="DA19" s="38">
        <v>14.677</v>
      </c>
      <c r="DB19" s="38">
        <v>15.11</v>
      </c>
      <c r="DC19" s="38">
        <v>14.913999999999998</v>
      </c>
      <c r="DD19" s="38">
        <v>14.288999999999998</v>
      </c>
      <c r="DE19" s="38">
        <v>13.906000000000001</v>
      </c>
      <c r="DF19" s="38">
        <v>14.125</v>
      </c>
      <c r="DG19" s="38">
        <v>14.701000000000001</v>
      </c>
      <c r="DH19" s="38">
        <v>13.873000000000001</v>
      </c>
      <c r="DI19" s="38">
        <v>12.776</v>
      </c>
      <c r="DJ19" s="38">
        <v>12.591000000000001</v>
      </c>
      <c r="DK19" s="38">
        <v>12.613000000000001</v>
      </c>
      <c r="DL19" s="38">
        <v>12.280000000000001</v>
      </c>
      <c r="DM19" s="38">
        <v>12.282</v>
      </c>
      <c r="DN19" s="38">
        <v>12.141999999999999</v>
      </c>
      <c r="DO19" s="38">
        <v>11.939</v>
      </c>
      <c r="DP19" s="38">
        <v>11.881</v>
      </c>
      <c r="DQ19" s="38">
        <v>11.84</v>
      </c>
      <c r="DR19" s="38">
        <v>10.092000000000001</v>
      </c>
      <c r="DS19" s="38">
        <v>10.250999999999999</v>
      </c>
      <c r="DT19" s="38">
        <v>9.6490000000000009</v>
      </c>
      <c r="DU19" s="38">
        <v>9.5339999999999989</v>
      </c>
      <c r="DV19" s="38">
        <v>10.228</v>
      </c>
      <c r="DW19" s="38">
        <v>10.170999999999999</v>
      </c>
      <c r="DX19" s="38">
        <v>10.163</v>
      </c>
      <c r="DY19" s="38">
        <v>9.7859999999999978</v>
      </c>
      <c r="DZ19" s="38">
        <v>10.349</v>
      </c>
      <c r="EA19" s="38">
        <v>11.173999999999999</v>
      </c>
      <c r="EB19" s="38">
        <v>11.027000000000001</v>
      </c>
      <c r="EC19" s="38">
        <v>10.914</v>
      </c>
      <c r="ED19" s="38">
        <v>10.768000000000001</v>
      </c>
      <c r="EE19" s="2">
        <v>11.295999999999999</v>
      </c>
      <c r="EF19" s="2">
        <v>9.2669999999999995</v>
      </c>
      <c r="EG19" s="2">
        <v>9.25</v>
      </c>
      <c r="EH19" s="2">
        <v>8.6310000000000002</v>
      </c>
      <c r="EI19" s="2">
        <v>8.5399999999999991</v>
      </c>
      <c r="EJ19" s="2">
        <v>9.1170000000000009</v>
      </c>
      <c r="EK19" s="2">
        <v>8.66</v>
      </c>
      <c r="EL19" s="2">
        <v>8.3389999999999986</v>
      </c>
      <c r="EM19" s="2">
        <v>8.234</v>
      </c>
      <c r="EN19" s="2">
        <v>8.173</v>
      </c>
      <c r="EO19" s="2">
        <v>8.1219999999999999</v>
      </c>
      <c r="EP19" s="2">
        <v>7.92</v>
      </c>
      <c r="EQ19" s="2">
        <v>7.6129999999999995</v>
      </c>
      <c r="ER19" s="2">
        <v>7.7289999999999992</v>
      </c>
      <c r="ES19" s="2">
        <v>9.5</v>
      </c>
      <c r="ET19" s="2">
        <v>9.3130000000000006</v>
      </c>
      <c r="EU19" s="2">
        <v>9.3130000000000006</v>
      </c>
      <c r="EV19" s="2">
        <v>9.7166400000000017</v>
      </c>
      <c r="EW19" s="2">
        <v>9.6829999999999998</v>
      </c>
      <c r="EX19" s="2">
        <v>9.7620000000000005</v>
      </c>
      <c r="EY19" s="2">
        <v>9.9391100000000012</v>
      </c>
      <c r="EZ19" s="2">
        <v>10.20875</v>
      </c>
      <c r="FA19" s="2">
        <v>9.360240000000001</v>
      </c>
      <c r="FB19" s="2">
        <v>9.2528600000000019</v>
      </c>
      <c r="FC19" s="2">
        <v>6.6414600000000004</v>
      </c>
      <c r="FD19" s="2">
        <v>6.8649300000000011</v>
      </c>
      <c r="FE19" s="2">
        <v>6.5709999999999997</v>
      </c>
      <c r="FF19" s="2">
        <v>6.1932200000000002</v>
      </c>
      <c r="FG19" s="2">
        <v>6.5162200000000006</v>
      </c>
      <c r="FH19" s="2">
        <v>6.5101800000000001</v>
      </c>
      <c r="FI19" s="2">
        <v>7.4569300000000007</v>
      </c>
      <c r="FJ19" s="2">
        <v>8.7706300000000006</v>
      </c>
      <c r="FK19" s="2">
        <v>9.6101900000000011</v>
      </c>
      <c r="FL19" s="2">
        <v>10.168559999999999</v>
      </c>
      <c r="FM19" s="2">
        <v>11.566850000000001</v>
      </c>
      <c r="FN19" s="2">
        <v>5.7749600000000001</v>
      </c>
      <c r="FO19" s="56">
        <v>8.1470000000000002</v>
      </c>
      <c r="FP19" s="18">
        <v>8.66</v>
      </c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</row>
    <row r="20" spans="1:322" x14ac:dyDescent="0.2">
      <c r="B20" s="9"/>
      <c r="C20" s="22" t="s">
        <v>11</v>
      </c>
      <c r="D20" s="3">
        <v>616.78300000000002</v>
      </c>
      <c r="E20" s="3">
        <v>620.24699999999996</v>
      </c>
      <c r="F20" s="3">
        <v>624.95799999999997</v>
      </c>
      <c r="G20" s="3">
        <v>621.25300000000004</v>
      </c>
      <c r="H20" s="3">
        <v>626.72799999999984</v>
      </c>
      <c r="I20" s="3">
        <v>620.94199999999989</v>
      </c>
      <c r="J20" s="3">
        <v>617.85700000000008</v>
      </c>
      <c r="K20" s="3">
        <v>623.85</v>
      </c>
      <c r="L20" s="3">
        <v>635.46199999999988</v>
      </c>
      <c r="M20" s="3">
        <v>638.88200000000006</v>
      </c>
      <c r="N20" s="3">
        <v>621.55700000000013</v>
      </c>
      <c r="O20" s="3">
        <v>624.577</v>
      </c>
      <c r="P20" s="3">
        <v>625.572</v>
      </c>
      <c r="Q20" s="3">
        <v>629.94799999999987</v>
      </c>
      <c r="R20" s="3">
        <v>634.07599999999991</v>
      </c>
      <c r="S20" s="3">
        <v>639.89400000000001</v>
      </c>
      <c r="T20" s="3">
        <v>643.4319999999999</v>
      </c>
      <c r="U20" s="3">
        <v>646.48199999999997</v>
      </c>
      <c r="V20" s="3">
        <v>648.85699999999997</v>
      </c>
      <c r="W20" s="3">
        <v>648.47699999999998</v>
      </c>
      <c r="X20" s="3">
        <v>648.43999999999983</v>
      </c>
      <c r="Y20" s="3">
        <v>655.82400000000007</v>
      </c>
      <c r="Z20" s="3">
        <v>662.43299999999999</v>
      </c>
      <c r="AA20" s="3">
        <v>657.97699999999998</v>
      </c>
      <c r="AB20" s="3">
        <v>655.46999999999991</v>
      </c>
      <c r="AC20" s="3">
        <v>659.75800000000004</v>
      </c>
      <c r="AD20" s="3">
        <v>661.98199999999997</v>
      </c>
      <c r="AE20" s="3">
        <v>673.09400000000005</v>
      </c>
      <c r="AF20" s="3">
        <v>679.06299999999999</v>
      </c>
      <c r="AG20" s="3">
        <v>687.97399999999993</v>
      </c>
      <c r="AH20" s="3">
        <v>691.42899999999997</v>
      </c>
      <c r="AI20" s="3">
        <v>692.61399999999992</v>
      </c>
      <c r="AJ20" s="3">
        <v>695.92399999999986</v>
      </c>
      <c r="AK20" s="3">
        <v>702.77099999999996</v>
      </c>
      <c r="AL20" s="3">
        <v>700.12799999999993</v>
      </c>
      <c r="AM20" s="3">
        <v>704.08799999999997</v>
      </c>
      <c r="AN20" s="38">
        <v>695.40599999999995</v>
      </c>
      <c r="AO20" s="38">
        <v>717.81499999999994</v>
      </c>
      <c r="AP20" s="38">
        <v>707.89799999999991</v>
      </c>
      <c r="AQ20" s="38">
        <v>713.25599999999986</v>
      </c>
      <c r="AR20" s="38">
        <v>708.85800000000006</v>
      </c>
      <c r="AS20" s="38">
        <v>701.53199999999993</v>
      </c>
      <c r="AT20" s="38">
        <v>697.96500000000003</v>
      </c>
      <c r="AU20" s="38">
        <v>708.18899999999996</v>
      </c>
      <c r="AV20" s="38">
        <v>713.34199999999987</v>
      </c>
      <c r="AW20" s="38">
        <v>700.78999999999985</v>
      </c>
      <c r="AX20" s="38">
        <v>714.37200000000007</v>
      </c>
      <c r="AY20" s="38">
        <v>716.8549999999999</v>
      </c>
      <c r="AZ20" s="38">
        <v>720.64199999999994</v>
      </c>
      <c r="BA20" s="38">
        <v>720.38800000000003</v>
      </c>
      <c r="BB20" s="38">
        <v>725.66499999999996</v>
      </c>
      <c r="BC20" s="38">
        <v>715.68899999999996</v>
      </c>
      <c r="BD20" s="38">
        <v>711.15199999999993</v>
      </c>
      <c r="BE20" s="38">
        <v>709.30599999999993</v>
      </c>
      <c r="BF20" s="38">
        <v>704.46699999999998</v>
      </c>
      <c r="BG20" s="38">
        <v>710.26</v>
      </c>
      <c r="BH20" s="38">
        <v>713.14999999999986</v>
      </c>
      <c r="BI20" s="38">
        <v>714.88199999999995</v>
      </c>
      <c r="BJ20" s="38">
        <v>719.57900000000006</v>
      </c>
      <c r="BK20" s="38">
        <v>730.16099999999994</v>
      </c>
      <c r="BL20" s="38">
        <v>731.5680000000001</v>
      </c>
      <c r="BM20" s="38">
        <v>730.80599999999993</v>
      </c>
      <c r="BN20" s="38">
        <v>732.01099999999997</v>
      </c>
      <c r="BO20" s="38">
        <v>729.75800000000004</v>
      </c>
      <c r="BP20" s="38">
        <v>731.15599999999995</v>
      </c>
      <c r="BQ20" s="38">
        <v>734.22200000000009</v>
      </c>
      <c r="BR20" s="38">
        <v>735.36599999999987</v>
      </c>
      <c r="BS20" s="38">
        <v>751.56299999999987</v>
      </c>
      <c r="BT20" s="38">
        <v>759.52600000000007</v>
      </c>
      <c r="BU20" s="38">
        <v>769.53300000000002</v>
      </c>
      <c r="BV20" s="38">
        <v>788.47300000000007</v>
      </c>
      <c r="BW20" s="38">
        <v>800.57299999999998</v>
      </c>
      <c r="BX20" s="38">
        <v>807.21300000000008</v>
      </c>
      <c r="BY20" s="38">
        <v>822.35799999999995</v>
      </c>
      <c r="BZ20" s="38">
        <v>826.32999999999993</v>
      </c>
      <c r="CA20" s="38">
        <v>816.67700000000002</v>
      </c>
      <c r="CB20" s="38">
        <v>825.59399999999994</v>
      </c>
      <c r="CC20" s="38">
        <v>827.22699999999998</v>
      </c>
      <c r="CD20" s="38">
        <v>823.29699999999991</v>
      </c>
      <c r="CE20" s="38">
        <v>830.49599999999998</v>
      </c>
      <c r="CF20" s="38">
        <v>840.16799999999978</v>
      </c>
      <c r="CG20" s="38">
        <v>846.98800000000006</v>
      </c>
      <c r="CH20" s="38">
        <v>853.51299999999981</v>
      </c>
      <c r="CI20" s="38">
        <v>850.98300000000006</v>
      </c>
      <c r="CJ20" s="38">
        <v>851.44200000000001</v>
      </c>
      <c r="CK20" s="38">
        <v>872.87700000000007</v>
      </c>
      <c r="CL20" s="38">
        <v>901.80500000000006</v>
      </c>
      <c r="CM20" s="38">
        <v>923.37799999999982</v>
      </c>
      <c r="CN20" s="38">
        <v>931.29300000000012</v>
      </c>
      <c r="CO20" s="38">
        <v>939.95600000000002</v>
      </c>
      <c r="CP20" s="38">
        <v>939.67599999999993</v>
      </c>
      <c r="CQ20" s="38">
        <v>940.69</v>
      </c>
      <c r="CR20" s="38">
        <v>975.23499999999979</v>
      </c>
      <c r="CS20" s="38">
        <v>981.3180000000001</v>
      </c>
      <c r="CT20" s="38">
        <v>986.91200000000003</v>
      </c>
      <c r="CU20" s="38">
        <v>991.51200000000006</v>
      </c>
      <c r="CV20" s="38">
        <v>999.99800000000005</v>
      </c>
      <c r="CW20" s="38">
        <v>1012.361</v>
      </c>
      <c r="CX20" s="38">
        <v>1017.546</v>
      </c>
      <c r="CY20" s="38">
        <v>1024.181</v>
      </c>
      <c r="CZ20" s="38">
        <v>1029.5219999999999</v>
      </c>
      <c r="DA20" s="38">
        <v>1022.176</v>
      </c>
      <c r="DB20" s="38">
        <v>1017.096</v>
      </c>
      <c r="DC20" s="38">
        <v>1001.879</v>
      </c>
      <c r="DD20" s="38">
        <v>1014.3160000000001</v>
      </c>
      <c r="DE20" s="38">
        <v>1029.443</v>
      </c>
      <c r="DF20" s="38">
        <v>1016.979</v>
      </c>
      <c r="DG20" s="38">
        <v>1023.0119999999999</v>
      </c>
      <c r="DH20" s="38">
        <v>1006.397</v>
      </c>
      <c r="DI20" s="38">
        <v>1008.453</v>
      </c>
      <c r="DJ20" s="38">
        <v>1014.295</v>
      </c>
      <c r="DK20" s="38">
        <v>1017.332</v>
      </c>
      <c r="DL20" s="38">
        <v>1024.9500000000003</v>
      </c>
      <c r="DM20" s="38">
        <v>1014.6200000000001</v>
      </c>
      <c r="DN20" s="38">
        <v>1018.0250000000001</v>
      </c>
      <c r="DO20" s="38">
        <v>1031.817</v>
      </c>
      <c r="DP20" s="38">
        <v>1048.5520000000001</v>
      </c>
      <c r="DQ20" s="38">
        <v>1058.855</v>
      </c>
      <c r="DR20" s="38">
        <v>1065.4000000000001</v>
      </c>
      <c r="DS20" s="38">
        <v>1074.222</v>
      </c>
      <c r="DT20" s="38">
        <v>1063.1959999999999</v>
      </c>
      <c r="DU20" s="3">
        <v>1082.693</v>
      </c>
      <c r="DV20" s="3">
        <v>1082.433</v>
      </c>
      <c r="DW20" s="3">
        <v>1084.6199999999999</v>
      </c>
      <c r="DX20" s="3">
        <v>1081.1449999999998</v>
      </c>
      <c r="DY20" s="3">
        <v>1076.5710000000001</v>
      </c>
      <c r="DZ20" s="3">
        <v>1074.0840000000001</v>
      </c>
      <c r="EA20" s="3">
        <v>1090.335</v>
      </c>
      <c r="EB20" s="3">
        <v>1110.7530000000002</v>
      </c>
      <c r="EC20" s="3">
        <v>1130.3499999999999</v>
      </c>
      <c r="ED20" s="3">
        <v>1147.2820000000002</v>
      </c>
      <c r="EE20" s="2">
        <v>1148.0940000000001</v>
      </c>
      <c r="EF20" s="2">
        <v>1158.1559999999999</v>
      </c>
      <c r="EG20" s="2">
        <v>1141.502</v>
      </c>
      <c r="EH20" s="2">
        <v>1151.837</v>
      </c>
      <c r="EI20" s="2">
        <v>1149.6020000000001</v>
      </c>
      <c r="EJ20" s="2">
        <v>1147.8530000000001</v>
      </c>
      <c r="EK20" s="2">
        <v>1138.99</v>
      </c>
      <c r="EL20" s="2">
        <v>1145.376</v>
      </c>
      <c r="EM20" s="2">
        <v>1137.7439999999999</v>
      </c>
      <c r="EN20" s="2">
        <v>1155.481</v>
      </c>
      <c r="EO20" s="2">
        <v>1160.1020000000001</v>
      </c>
      <c r="EP20" s="2">
        <v>1167.6980000000001</v>
      </c>
      <c r="EQ20" s="2">
        <v>1166.1889999999999</v>
      </c>
      <c r="ER20" s="2">
        <v>1161.896</v>
      </c>
      <c r="ES20" s="2">
        <v>1159.1289999999999</v>
      </c>
      <c r="ET20" s="2">
        <v>1152.6030000000001</v>
      </c>
      <c r="EU20" s="2">
        <v>1156.2919999999999</v>
      </c>
      <c r="EV20" s="2">
        <v>1158.26755</v>
      </c>
      <c r="EW20" s="2">
        <v>1155.7120000000002</v>
      </c>
      <c r="EX20" s="2">
        <v>1162.71922</v>
      </c>
      <c r="EY20" s="2">
        <v>1167.05105</v>
      </c>
      <c r="EZ20" s="2">
        <v>1174.3411799999999</v>
      </c>
      <c r="FA20" s="2">
        <v>1180.9803200000001</v>
      </c>
      <c r="FB20" s="2">
        <v>1181.0865800000001</v>
      </c>
      <c r="FC20" s="2">
        <v>1175.99567</v>
      </c>
      <c r="FD20" s="2">
        <v>1178.1750099999999</v>
      </c>
      <c r="FE20" s="2">
        <v>1168.64285</v>
      </c>
      <c r="FF20" s="2">
        <v>1171.7568100000001</v>
      </c>
      <c r="FG20" s="2">
        <v>1165.2266200000001</v>
      </c>
      <c r="FH20" s="2">
        <v>1159.2852539999999</v>
      </c>
      <c r="FI20" s="2">
        <v>1157.626348</v>
      </c>
      <c r="FJ20" s="2">
        <v>1162.4834510000001</v>
      </c>
      <c r="FK20" s="2">
        <v>1164.3310899999999</v>
      </c>
      <c r="FL20" s="2">
        <v>1163.9250299999999</v>
      </c>
      <c r="FM20" s="2">
        <v>1157.3789099999999</v>
      </c>
      <c r="FN20" s="2">
        <v>1154.8055260000003</v>
      </c>
      <c r="FO20" s="56">
        <v>1160.9099999999999</v>
      </c>
      <c r="FP20" s="18">
        <v>1161.415</v>
      </c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</row>
    <row r="21" spans="1:322" x14ac:dyDescent="0.2">
      <c r="B21" s="9"/>
      <c r="C21" s="22" t="s">
        <v>12</v>
      </c>
      <c r="D21" s="3">
        <v>27.175000000000001</v>
      </c>
      <c r="E21" s="3">
        <v>27.154999999999998</v>
      </c>
      <c r="F21" s="3">
        <v>26.690999999999999</v>
      </c>
      <c r="G21" s="3">
        <v>26.681000000000001</v>
      </c>
      <c r="H21" s="3">
        <v>26.155000000000001</v>
      </c>
      <c r="I21" s="3">
        <v>26.736000000000001</v>
      </c>
      <c r="J21" s="3">
        <v>26.845999999999997</v>
      </c>
      <c r="K21" s="3">
        <v>25.512999999999998</v>
      </c>
      <c r="L21" s="3">
        <v>25.567999999999998</v>
      </c>
      <c r="M21" s="3">
        <v>25.522000000000002</v>
      </c>
      <c r="N21" s="3">
        <v>26.184000000000001</v>
      </c>
      <c r="O21" s="3">
        <v>34.092999999999996</v>
      </c>
      <c r="P21" s="3">
        <v>34.137</v>
      </c>
      <c r="Q21" s="3">
        <v>34.091000000000001</v>
      </c>
      <c r="R21" s="3">
        <v>34.871999999999993</v>
      </c>
      <c r="S21" s="3">
        <v>34.217999999999996</v>
      </c>
      <c r="T21" s="3">
        <v>34.768000000000001</v>
      </c>
      <c r="U21" s="3">
        <v>34.268000000000001</v>
      </c>
      <c r="V21" s="3">
        <v>34.076999999999998</v>
      </c>
      <c r="W21" s="3">
        <v>33.54</v>
      </c>
      <c r="X21" s="3">
        <v>33.253</v>
      </c>
      <c r="Y21" s="3">
        <v>33.177999999999997</v>
      </c>
      <c r="Z21" s="3">
        <v>32.997</v>
      </c>
      <c r="AA21" s="3">
        <v>32.600999999999999</v>
      </c>
      <c r="AB21" s="3">
        <v>31.722999999999999</v>
      </c>
      <c r="AC21" s="3">
        <v>31.952999999999999</v>
      </c>
      <c r="AD21" s="3">
        <v>38.213000000000001</v>
      </c>
      <c r="AE21" s="3">
        <v>37.849999999999994</v>
      </c>
      <c r="AF21" s="3">
        <v>37.890999999999998</v>
      </c>
      <c r="AG21" s="3">
        <v>37.479999999999997</v>
      </c>
      <c r="AH21" s="3">
        <v>37.28</v>
      </c>
      <c r="AI21" s="3">
        <v>36.991999999999997</v>
      </c>
      <c r="AJ21" s="3">
        <v>40.895999999999994</v>
      </c>
      <c r="AK21" s="3">
        <v>40.491999999999997</v>
      </c>
      <c r="AL21" s="3">
        <v>42.75</v>
      </c>
      <c r="AM21" s="3">
        <v>45.417999999999992</v>
      </c>
      <c r="AN21" s="38">
        <v>44.754999999999995</v>
      </c>
      <c r="AO21" s="38">
        <v>44.113</v>
      </c>
      <c r="AP21" s="38">
        <v>40.329000000000001</v>
      </c>
      <c r="AQ21" s="38">
        <v>29.4</v>
      </c>
      <c r="AR21" s="38">
        <v>30.669999999999998</v>
      </c>
      <c r="AS21" s="38">
        <v>30.828999999999994</v>
      </c>
      <c r="AT21" s="38">
        <v>30.311</v>
      </c>
      <c r="AU21" s="38">
        <v>33.363999999999997</v>
      </c>
      <c r="AV21" s="38">
        <v>34.015999999999998</v>
      </c>
      <c r="AW21" s="38">
        <v>33.353999999999999</v>
      </c>
      <c r="AX21" s="38">
        <v>33.429999999999993</v>
      </c>
      <c r="AY21" s="38">
        <v>33.704000000000001</v>
      </c>
      <c r="AZ21" s="38">
        <v>33.097999999999999</v>
      </c>
      <c r="BA21" s="38">
        <v>39.545000000000002</v>
      </c>
      <c r="BB21" s="38">
        <v>42.510999999999996</v>
      </c>
      <c r="BC21" s="38">
        <v>44.257000000000005</v>
      </c>
      <c r="BD21" s="38">
        <v>44.708999999999989</v>
      </c>
      <c r="BE21" s="38">
        <v>47.299000000000007</v>
      </c>
      <c r="BF21" s="38">
        <v>41.584999999999994</v>
      </c>
      <c r="BG21" s="38">
        <v>45.613</v>
      </c>
      <c r="BH21" s="38">
        <v>59.841999999999992</v>
      </c>
      <c r="BI21" s="38">
        <v>66.460999999999999</v>
      </c>
      <c r="BJ21" s="38">
        <v>65.653999999999996</v>
      </c>
      <c r="BK21" s="38">
        <v>72.22399999999999</v>
      </c>
      <c r="BL21" s="38">
        <v>76.272000000000006</v>
      </c>
      <c r="BM21" s="38">
        <v>78.685000000000002</v>
      </c>
      <c r="BN21" s="38">
        <v>80.783999999999992</v>
      </c>
      <c r="BO21" s="38">
        <v>80.562999999999988</v>
      </c>
      <c r="BP21" s="38">
        <v>82.808000000000007</v>
      </c>
      <c r="BQ21" s="38">
        <v>87.564000000000007</v>
      </c>
      <c r="BR21" s="38">
        <v>90.790999999999997</v>
      </c>
      <c r="BS21" s="38">
        <v>93.245000000000005</v>
      </c>
      <c r="BT21" s="38">
        <v>95.123000000000005</v>
      </c>
      <c r="BU21" s="38">
        <v>93.772999999999996</v>
      </c>
      <c r="BV21" s="38">
        <v>96.774000000000001</v>
      </c>
      <c r="BW21" s="38">
        <v>96.061999999999983</v>
      </c>
      <c r="BX21" s="38">
        <v>94.681000000000012</v>
      </c>
      <c r="BY21" s="38">
        <v>94.097999999999985</v>
      </c>
      <c r="BZ21" s="38">
        <v>109.727</v>
      </c>
      <c r="CA21" s="38">
        <v>109.70099999999999</v>
      </c>
      <c r="CB21" s="38">
        <v>111.578</v>
      </c>
      <c r="CC21" s="38">
        <v>109.848</v>
      </c>
      <c r="CD21" s="38">
        <v>108.524</v>
      </c>
      <c r="CE21" s="38">
        <v>108.10000000000001</v>
      </c>
      <c r="CF21" s="38">
        <v>107.52200000000002</v>
      </c>
      <c r="CG21" s="38">
        <v>101.70900000000002</v>
      </c>
      <c r="CH21" s="38">
        <v>110.364</v>
      </c>
      <c r="CI21" s="38">
        <v>110.4</v>
      </c>
      <c r="CJ21" s="38">
        <v>110.715</v>
      </c>
      <c r="CK21" s="38">
        <v>109.96900000000001</v>
      </c>
      <c r="CL21" s="38">
        <v>111.297</v>
      </c>
      <c r="CM21" s="38">
        <v>109.84099999999999</v>
      </c>
      <c r="CN21" s="38">
        <v>111.16299999999998</v>
      </c>
      <c r="CO21" s="38">
        <v>110.83600000000001</v>
      </c>
      <c r="CP21" s="38">
        <v>110.09</v>
      </c>
      <c r="CQ21" s="38">
        <v>110.598</v>
      </c>
      <c r="CR21" s="38">
        <v>112.408</v>
      </c>
      <c r="CS21" s="38">
        <v>114.04299999999998</v>
      </c>
      <c r="CT21" s="38">
        <v>117.666</v>
      </c>
      <c r="CU21" s="38">
        <v>118.49999999999999</v>
      </c>
      <c r="CV21" s="38">
        <v>116.38200000000001</v>
      </c>
      <c r="CW21" s="38">
        <v>115.249</v>
      </c>
      <c r="CX21" s="38">
        <v>114.79299999999999</v>
      </c>
      <c r="CY21" s="38">
        <v>115.336</v>
      </c>
      <c r="CZ21" s="38">
        <v>114.35899999999999</v>
      </c>
      <c r="DA21" s="38">
        <v>113.197</v>
      </c>
      <c r="DB21" s="38">
        <v>113.679</v>
      </c>
      <c r="DC21" s="38">
        <v>112.42499999999998</v>
      </c>
      <c r="DD21" s="38">
        <v>113.434</v>
      </c>
      <c r="DE21" s="38">
        <v>112.93899999999999</v>
      </c>
      <c r="DF21" s="38">
        <v>138.39699999999999</v>
      </c>
      <c r="DG21" s="38">
        <v>138.65900000000002</v>
      </c>
      <c r="DH21" s="38">
        <v>138.33500000000004</v>
      </c>
      <c r="DI21" s="38">
        <v>138.41300000000001</v>
      </c>
      <c r="DJ21" s="38">
        <v>136.65599999999998</v>
      </c>
      <c r="DK21" s="38">
        <v>134.75300000000001</v>
      </c>
      <c r="DL21" s="38">
        <v>131.827</v>
      </c>
      <c r="DM21" s="38">
        <v>135.18600000000001</v>
      </c>
      <c r="DN21" s="38">
        <v>138.74</v>
      </c>
      <c r="DO21" s="38">
        <v>138.56399999999999</v>
      </c>
      <c r="DP21" s="38">
        <v>137.29300000000001</v>
      </c>
      <c r="DQ21" s="38">
        <v>136.74600000000001</v>
      </c>
      <c r="DR21" s="38">
        <v>137.815</v>
      </c>
      <c r="DS21" s="38">
        <v>138.01</v>
      </c>
      <c r="DT21" s="38">
        <v>136.32</v>
      </c>
      <c r="DU21" s="3">
        <v>136.06799999999998</v>
      </c>
      <c r="DV21" s="3">
        <v>135.37899999999999</v>
      </c>
      <c r="DW21" s="3">
        <v>136.57499999999999</v>
      </c>
      <c r="DX21" s="3">
        <v>136.69099999999997</v>
      </c>
      <c r="DY21" s="3">
        <v>138.822</v>
      </c>
      <c r="DZ21" s="3">
        <v>132.75</v>
      </c>
      <c r="EA21" s="3">
        <v>132.41000000000003</v>
      </c>
      <c r="EB21" s="3">
        <v>121.35399999999998</v>
      </c>
      <c r="EC21" s="3">
        <v>120.59399999999999</v>
      </c>
      <c r="ED21" s="3">
        <v>119.798</v>
      </c>
      <c r="EE21" s="2">
        <v>118.672</v>
      </c>
      <c r="EF21" s="2">
        <v>113.21199999999999</v>
      </c>
      <c r="EG21" s="2">
        <v>113.107</v>
      </c>
      <c r="EH21" s="2">
        <v>112.38199999999999</v>
      </c>
      <c r="EI21" s="2">
        <v>111.964</v>
      </c>
      <c r="EJ21" s="2">
        <v>114.28699999999998</v>
      </c>
      <c r="EK21" s="2">
        <v>112.13799999999999</v>
      </c>
      <c r="EL21" s="2">
        <v>106.30100000000002</v>
      </c>
      <c r="EM21" s="2">
        <v>106.792</v>
      </c>
      <c r="EN21" s="2">
        <v>99.307999999999993</v>
      </c>
      <c r="EO21" s="2">
        <v>99.027000000000015</v>
      </c>
      <c r="EP21" s="2">
        <v>99.50800000000001</v>
      </c>
      <c r="EQ21" s="2">
        <v>99.120999999999995</v>
      </c>
      <c r="ER21" s="2">
        <v>97.855000000000004</v>
      </c>
      <c r="ES21" s="2">
        <v>98.052000000000007</v>
      </c>
      <c r="ET21" s="2">
        <v>98.682999999999993</v>
      </c>
      <c r="EU21" s="2">
        <v>98.554000000000002</v>
      </c>
      <c r="EV21" s="2">
        <v>98.352999999999994</v>
      </c>
      <c r="EW21" s="2">
        <v>97.897999999999996</v>
      </c>
      <c r="EX21" s="2">
        <v>96.50200000000001</v>
      </c>
      <c r="EY21" s="2">
        <v>96.26</v>
      </c>
      <c r="EZ21" s="2">
        <v>94.605999999999995</v>
      </c>
      <c r="FA21" s="2">
        <v>93.960000000000008</v>
      </c>
      <c r="FB21" s="2">
        <v>93.677999999999997</v>
      </c>
      <c r="FC21" s="2">
        <v>92.147999999999996</v>
      </c>
      <c r="FD21" s="2">
        <v>91.484999999999999</v>
      </c>
      <c r="FE21" s="2">
        <v>90.920010000000005</v>
      </c>
      <c r="FF21" s="2">
        <v>90.766999999999996</v>
      </c>
      <c r="FG21" s="2">
        <v>89.939000000000007</v>
      </c>
      <c r="FH21" s="2">
        <v>88.97699999999999</v>
      </c>
      <c r="FI21" s="2">
        <v>88.427000000000007</v>
      </c>
      <c r="FJ21" s="2">
        <v>87.584999999999994</v>
      </c>
      <c r="FK21" s="2">
        <v>86.075000000000017</v>
      </c>
      <c r="FL21" s="2">
        <v>85.414999999999992</v>
      </c>
      <c r="FM21" s="2">
        <v>85.614000000000004</v>
      </c>
      <c r="FN21" s="2">
        <v>86.956000000000003</v>
      </c>
      <c r="FO21" s="56">
        <v>86.472999999999999</v>
      </c>
      <c r="FP21" s="18">
        <v>85.355999999999995</v>
      </c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</row>
    <row r="22" spans="1:322" x14ac:dyDescent="0.2">
      <c r="B22" s="9"/>
      <c r="C22" s="17" t="s">
        <v>13</v>
      </c>
      <c r="D22" s="3">
        <v>186.49700000000001</v>
      </c>
      <c r="E22" s="3">
        <v>189.06899999999999</v>
      </c>
      <c r="F22" s="3">
        <v>194.7</v>
      </c>
      <c r="G22" s="3">
        <v>195.11999999999998</v>
      </c>
      <c r="H22" s="3">
        <v>196.93199999999999</v>
      </c>
      <c r="I22" s="3">
        <v>197.983</v>
      </c>
      <c r="J22" s="3">
        <v>197.99099999999999</v>
      </c>
      <c r="K22" s="3">
        <v>199.68300000000002</v>
      </c>
      <c r="L22" s="3">
        <v>200.89699999999999</v>
      </c>
      <c r="M22" s="3">
        <v>207.94499999999999</v>
      </c>
      <c r="N22" s="3">
        <v>209.68099999999998</v>
      </c>
      <c r="O22" s="3">
        <v>211.91800000000001</v>
      </c>
      <c r="P22" s="3">
        <v>204.41499999999999</v>
      </c>
      <c r="Q22" s="3">
        <v>201.66</v>
      </c>
      <c r="R22" s="3">
        <v>203.36799999999999</v>
      </c>
      <c r="S22" s="3">
        <v>202.02600000000001</v>
      </c>
      <c r="T22" s="3">
        <v>201.297</v>
      </c>
      <c r="U22" s="3">
        <v>203.488</v>
      </c>
      <c r="V22" s="3">
        <v>206.815</v>
      </c>
      <c r="W22" s="3">
        <v>209.495</v>
      </c>
      <c r="X22" s="3">
        <v>220.18</v>
      </c>
      <c r="Y22" s="3">
        <v>215.69100000000003</v>
      </c>
      <c r="Z22" s="3">
        <v>211.30600000000001</v>
      </c>
      <c r="AA22" s="3">
        <v>222.79400000000001</v>
      </c>
      <c r="AB22" s="3">
        <v>220.036</v>
      </c>
      <c r="AC22" s="3">
        <v>223.779</v>
      </c>
      <c r="AD22" s="3">
        <v>226.59799999999998</v>
      </c>
      <c r="AE22" s="3">
        <v>231.553</v>
      </c>
      <c r="AF22" s="3">
        <v>228.26400000000001</v>
      </c>
      <c r="AG22" s="3">
        <v>232.23399999999998</v>
      </c>
      <c r="AH22" s="3">
        <v>227.54899999999998</v>
      </c>
      <c r="AI22" s="3">
        <v>226.24099999999999</v>
      </c>
      <c r="AJ22" s="3">
        <v>218.334</v>
      </c>
      <c r="AK22" s="3">
        <v>228.72299999999998</v>
      </c>
      <c r="AL22" s="3">
        <v>226.42399999999998</v>
      </c>
      <c r="AM22" s="3">
        <v>224.69199999999998</v>
      </c>
      <c r="AN22" s="38">
        <v>227.20499999999998</v>
      </c>
      <c r="AO22" s="38">
        <v>230.09099999999998</v>
      </c>
      <c r="AP22" s="38">
        <v>224.67799999999997</v>
      </c>
      <c r="AQ22" s="38">
        <v>227.57</v>
      </c>
      <c r="AR22" s="38">
        <v>217.30699999999999</v>
      </c>
      <c r="AS22" s="38">
        <v>221.46399999999997</v>
      </c>
      <c r="AT22" s="38">
        <v>228.166</v>
      </c>
      <c r="AU22" s="38">
        <v>225.27099999999999</v>
      </c>
      <c r="AV22" s="38">
        <v>227.46299999999997</v>
      </c>
      <c r="AW22" s="38">
        <v>225.90100000000001</v>
      </c>
      <c r="AX22" s="38">
        <v>225.82300000000004</v>
      </c>
      <c r="AY22" s="38">
        <v>225.18599999999998</v>
      </c>
      <c r="AZ22" s="38">
        <v>224.60899999999998</v>
      </c>
      <c r="BA22" s="38">
        <v>218.65899999999999</v>
      </c>
      <c r="BB22" s="38">
        <v>224.16099999999997</v>
      </c>
      <c r="BC22" s="38">
        <v>222.53899999999999</v>
      </c>
      <c r="BD22" s="38">
        <v>215.86199999999999</v>
      </c>
      <c r="BE22" s="38">
        <v>206.05099999999999</v>
      </c>
      <c r="BF22" s="38">
        <v>205.83099999999999</v>
      </c>
      <c r="BG22" s="38">
        <v>199.06099999999998</v>
      </c>
      <c r="BH22" s="38">
        <v>213.98099999999999</v>
      </c>
      <c r="BI22" s="38">
        <v>214.42399999999998</v>
      </c>
      <c r="BJ22" s="38">
        <v>210.06299999999999</v>
      </c>
      <c r="BK22" s="38">
        <v>218.35199999999998</v>
      </c>
      <c r="BL22" s="38">
        <v>216.92</v>
      </c>
      <c r="BM22" s="38">
        <v>224.85399999999998</v>
      </c>
      <c r="BN22" s="38">
        <v>225.62</v>
      </c>
      <c r="BO22" s="38">
        <v>222.03699999999998</v>
      </c>
      <c r="BP22" s="38">
        <v>223.41900000000001</v>
      </c>
      <c r="BQ22" s="38">
        <v>238.36599999999999</v>
      </c>
      <c r="BR22" s="38">
        <v>233.52799999999999</v>
      </c>
      <c r="BS22" s="38">
        <v>233.53899999999999</v>
      </c>
      <c r="BT22" s="38">
        <v>224.94399999999999</v>
      </c>
      <c r="BU22" s="38">
        <v>229.29199999999997</v>
      </c>
      <c r="BV22" s="38">
        <v>229.54299999999998</v>
      </c>
      <c r="BW22" s="38">
        <v>229.673</v>
      </c>
      <c r="BX22" s="38">
        <v>225.97300000000001</v>
      </c>
      <c r="BY22" s="38">
        <v>229.345</v>
      </c>
      <c r="BZ22" s="38">
        <v>237.11699999999999</v>
      </c>
      <c r="CA22" s="38">
        <v>238.73999999999998</v>
      </c>
      <c r="CB22" s="38">
        <v>233.691</v>
      </c>
      <c r="CC22" s="38">
        <v>227.268</v>
      </c>
      <c r="CD22" s="38">
        <v>230.98299999999998</v>
      </c>
      <c r="CE22" s="38">
        <v>228.85799999999998</v>
      </c>
      <c r="CF22" s="38">
        <v>234.63300000000001</v>
      </c>
      <c r="CG22" s="38">
        <v>238.917</v>
      </c>
      <c r="CH22" s="38">
        <v>246.02699999999999</v>
      </c>
      <c r="CI22" s="38">
        <v>251.65999999999997</v>
      </c>
      <c r="CJ22" s="38">
        <v>247.55399999999997</v>
      </c>
      <c r="CK22" s="38">
        <v>250.92</v>
      </c>
      <c r="CL22" s="38">
        <v>249.35300000000001</v>
      </c>
      <c r="CM22" s="38">
        <v>249.714</v>
      </c>
      <c r="CN22" s="38">
        <v>242.006</v>
      </c>
      <c r="CO22" s="38">
        <v>243.35399999999998</v>
      </c>
      <c r="CP22" s="38">
        <v>236.1</v>
      </c>
      <c r="CQ22" s="38">
        <v>235.494</v>
      </c>
      <c r="CR22" s="38">
        <v>233.81500000000003</v>
      </c>
      <c r="CS22" s="38">
        <v>227.501</v>
      </c>
      <c r="CT22" s="38">
        <v>220.72499999999999</v>
      </c>
      <c r="CU22" s="38">
        <v>222.04499999999996</v>
      </c>
      <c r="CV22" s="38">
        <v>232.06899999999999</v>
      </c>
      <c r="CW22" s="38">
        <v>231.49799999999999</v>
      </c>
      <c r="CX22" s="38">
        <v>233.53399999999999</v>
      </c>
      <c r="CY22" s="38">
        <v>233.17</v>
      </c>
      <c r="CZ22" s="38">
        <v>232.09299999999999</v>
      </c>
      <c r="DA22" s="38">
        <v>234.72300000000001</v>
      </c>
      <c r="DB22" s="38">
        <v>236.93800000000002</v>
      </c>
      <c r="DC22" s="38">
        <v>244.49400000000003</v>
      </c>
      <c r="DD22" s="38">
        <v>246.79900000000001</v>
      </c>
      <c r="DE22" s="38">
        <v>250.14099999999999</v>
      </c>
      <c r="DF22" s="38">
        <v>253.55399999999997</v>
      </c>
      <c r="DG22" s="38">
        <v>252.233</v>
      </c>
      <c r="DH22" s="38">
        <v>261.13400000000001</v>
      </c>
      <c r="DI22" s="38">
        <v>264.56599999999997</v>
      </c>
      <c r="DJ22" s="38">
        <v>263.75799999999998</v>
      </c>
      <c r="DK22" s="38">
        <v>266.26599999999996</v>
      </c>
      <c r="DL22" s="38">
        <v>264.68399999999997</v>
      </c>
      <c r="DM22" s="38">
        <v>259.95699999999999</v>
      </c>
      <c r="DN22" s="38">
        <v>254.70699999999997</v>
      </c>
      <c r="DO22" s="38">
        <v>256.18299999999999</v>
      </c>
      <c r="DP22" s="38">
        <v>256.47800000000001</v>
      </c>
      <c r="DQ22" s="38">
        <v>259.66299999999995</v>
      </c>
      <c r="DR22" s="38">
        <v>262.92599999999999</v>
      </c>
      <c r="DS22" s="38">
        <v>264.76499999999999</v>
      </c>
      <c r="DT22" s="38">
        <v>269.80900000000003</v>
      </c>
      <c r="DU22" s="3">
        <v>272.85999999999996</v>
      </c>
      <c r="DV22" s="3">
        <v>275.072</v>
      </c>
      <c r="DW22" s="3">
        <v>273.01400000000001</v>
      </c>
      <c r="DX22" s="3">
        <v>265.02500000000003</v>
      </c>
      <c r="DY22" s="3">
        <v>267.99799999999999</v>
      </c>
      <c r="DZ22" s="3">
        <v>266.36400000000003</v>
      </c>
      <c r="EA22" s="3">
        <v>271.57</v>
      </c>
      <c r="EB22" s="3">
        <v>274.09399999999999</v>
      </c>
      <c r="EC22" s="3">
        <v>278.375</v>
      </c>
      <c r="ED22" s="3">
        <v>282.76499999999999</v>
      </c>
      <c r="EE22" s="2">
        <v>283.74400000000003</v>
      </c>
      <c r="EF22" s="2">
        <v>294.01</v>
      </c>
      <c r="EG22" s="2">
        <v>297.56</v>
      </c>
      <c r="EH22" s="2">
        <v>300.072</v>
      </c>
      <c r="EI22" s="2">
        <v>301.81700000000001</v>
      </c>
      <c r="EJ22" s="2">
        <v>302.36</v>
      </c>
      <c r="EK22" s="2">
        <v>290.20699999999999</v>
      </c>
      <c r="EL22" s="2">
        <v>291.03399999999999</v>
      </c>
      <c r="EM22" s="2">
        <v>293.52199999999999</v>
      </c>
      <c r="EN22" s="2">
        <v>293.80899999999997</v>
      </c>
      <c r="EO22" s="2">
        <v>299.75500000000005</v>
      </c>
      <c r="EP22" s="2">
        <v>301.20300000000003</v>
      </c>
      <c r="EQ22" s="2">
        <v>302.48306000000014</v>
      </c>
      <c r="ER22" s="2">
        <v>305.40699999999998</v>
      </c>
      <c r="ES22" s="2">
        <v>310.66099999999994</v>
      </c>
      <c r="ET22" s="2">
        <v>300.75200000000001</v>
      </c>
      <c r="EU22" s="2">
        <v>302.13299999999992</v>
      </c>
      <c r="EV22" s="2">
        <v>310.54000000000002</v>
      </c>
      <c r="EW22" s="2">
        <v>298.61499999999995</v>
      </c>
      <c r="EX22" s="2">
        <v>301.99043999999998</v>
      </c>
      <c r="EY22" s="2">
        <v>302.97706999999997</v>
      </c>
      <c r="EZ22" s="2">
        <v>305.37797999999992</v>
      </c>
      <c r="FA22" s="2">
        <v>310.35723000000002</v>
      </c>
      <c r="FB22" s="2">
        <v>312.40951000000007</v>
      </c>
      <c r="FC22" s="2">
        <v>314.64535000000001</v>
      </c>
      <c r="FD22" s="2">
        <v>319.23828000000003</v>
      </c>
      <c r="FE22" s="2">
        <v>324.36691999999999</v>
      </c>
      <c r="FF22" s="2">
        <v>331.97276999999997</v>
      </c>
      <c r="FG22" s="2">
        <v>305.46120999999999</v>
      </c>
      <c r="FH22" s="2">
        <v>307.94938000000002</v>
      </c>
      <c r="FI22" s="2">
        <v>302.61831000000001</v>
      </c>
      <c r="FJ22" s="2">
        <v>306.89271000000002</v>
      </c>
      <c r="FK22" s="2">
        <v>303.80897000000004</v>
      </c>
      <c r="FL22" s="2">
        <v>302.89054999999996</v>
      </c>
      <c r="FM22" s="2">
        <v>297.50361000000004</v>
      </c>
      <c r="FN22" s="2">
        <v>307.00996600000002</v>
      </c>
      <c r="FO22" s="56">
        <v>313.01000000000005</v>
      </c>
      <c r="FP22" s="18">
        <v>328.93900000000002</v>
      </c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</row>
    <row r="23" spans="1:322" x14ac:dyDescent="0.2">
      <c r="B23" s="9"/>
      <c r="C23" s="17" t="s">
        <v>14</v>
      </c>
      <c r="D23" s="3">
        <v>26.296999999999997</v>
      </c>
      <c r="E23" s="3">
        <v>21.133000000000017</v>
      </c>
      <c r="F23" s="3">
        <v>9.0980000000000061</v>
      </c>
      <c r="G23" s="3">
        <v>20.571000000000019</v>
      </c>
      <c r="H23" s="3">
        <v>14.688999999999965</v>
      </c>
      <c r="I23" s="3">
        <v>12.480999999999966</v>
      </c>
      <c r="J23" s="3">
        <v>8.9709999999999823</v>
      </c>
      <c r="K23" s="3">
        <v>19.537673430000059</v>
      </c>
      <c r="L23" s="3">
        <v>18.370999999999995</v>
      </c>
      <c r="M23" s="3">
        <v>8.2929999999999993</v>
      </c>
      <c r="N23" s="3">
        <v>19.35499999999999</v>
      </c>
      <c r="O23" s="3">
        <v>15.331000000000012</v>
      </c>
      <c r="P23" s="3">
        <v>9.7529999999999841</v>
      </c>
      <c r="Q23" s="3">
        <v>15.337999999999983</v>
      </c>
      <c r="R23" s="3">
        <v>7.8019999999999978</v>
      </c>
      <c r="S23" s="3">
        <v>21.294999999999998</v>
      </c>
      <c r="T23" s="3">
        <v>21.821999999999985</v>
      </c>
      <c r="U23" s="3">
        <v>16.502999999999968</v>
      </c>
      <c r="V23" s="3">
        <v>25.389999999999986</v>
      </c>
      <c r="W23" s="3">
        <v>23.701000000000025</v>
      </c>
      <c r="X23" s="3">
        <v>23.357000000000006</v>
      </c>
      <c r="Y23" s="3">
        <v>17.862000000000013</v>
      </c>
      <c r="Z23" s="3">
        <v>16.595000000000031</v>
      </c>
      <c r="AA23" s="3">
        <v>21.293000000000013</v>
      </c>
      <c r="AB23" s="3">
        <v>20.340000000000028</v>
      </c>
      <c r="AC23" s="3">
        <v>20.508999999999951</v>
      </c>
      <c r="AD23" s="3">
        <v>23.998999999999999</v>
      </c>
      <c r="AE23" s="3">
        <v>24.998000000000019</v>
      </c>
      <c r="AF23" s="3">
        <v>17.618000000000016</v>
      </c>
      <c r="AG23" s="3">
        <v>14.57700000000003</v>
      </c>
      <c r="AH23" s="3">
        <v>10.404999999999971</v>
      </c>
      <c r="AI23" s="3">
        <v>7.284000000000038</v>
      </c>
      <c r="AJ23" s="3">
        <v>7.6981764399999975</v>
      </c>
      <c r="AK23" s="3">
        <v>6.851941600000008</v>
      </c>
      <c r="AL23" s="3">
        <v>13.905772320000013</v>
      </c>
      <c r="AM23" s="3">
        <v>19.814775759999996</v>
      </c>
      <c r="AN23" s="38">
        <v>16.366519279999991</v>
      </c>
      <c r="AO23" s="38">
        <v>8.5280610000000099</v>
      </c>
      <c r="AP23" s="38">
        <v>18.500013380000006</v>
      </c>
      <c r="AQ23" s="38">
        <v>22.928541299999996</v>
      </c>
      <c r="AR23" s="38">
        <v>25.38162904</v>
      </c>
      <c r="AS23" s="38">
        <v>19.491170699999973</v>
      </c>
      <c r="AT23" s="38">
        <f>35.58563906-0.026</f>
        <v>35.559639059999995</v>
      </c>
      <c r="AU23" s="38">
        <v>19.669889979999994</v>
      </c>
      <c r="AV23" s="38">
        <v>26.100473539999971</v>
      </c>
      <c r="AW23" s="38">
        <v>20.32349768000002</v>
      </c>
      <c r="AX23" s="38">
        <v>38.778327439999998</v>
      </c>
      <c r="AY23" s="38">
        <v>41.320230080000009</v>
      </c>
      <c r="AZ23" s="38">
        <v>23.221282440000007</v>
      </c>
      <c r="BA23" s="38">
        <v>28.677972060000005</v>
      </c>
      <c r="BB23" s="38">
        <v>37.155046159999991</v>
      </c>
      <c r="BC23" s="38">
        <v>31.860581999999997</v>
      </c>
      <c r="BD23" s="38">
        <v>33.849898240000009</v>
      </c>
      <c r="BE23" s="38">
        <v>27.914033960000015</v>
      </c>
      <c r="BF23" s="38">
        <v>36.527093223999998</v>
      </c>
      <c r="BG23" s="38">
        <v>25.689045472000007</v>
      </c>
      <c r="BH23" s="38">
        <v>11.131207680000022</v>
      </c>
      <c r="BI23" s="38">
        <v>10.853697839999981</v>
      </c>
      <c r="BJ23" s="38">
        <v>21.929740239999987</v>
      </c>
      <c r="BK23" s="38">
        <v>14.683759999999998</v>
      </c>
      <c r="BL23" s="38">
        <v>14.793259200000007</v>
      </c>
      <c r="BM23" s="38">
        <v>17.761127200000029</v>
      </c>
      <c r="BN23" s="38">
        <v>3.9411153200000113</v>
      </c>
      <c r="BO23" s="38">
        <v>6.5639651599999809</v>
      </c>
      <c r="BP23" s="38">
        <v>15.833942245498175</v>
      </c>
      <c r="BQ23" s="38">
        <v>12.785375479999979</v>
      </c>
      <c r="BR23" s="38">
        <v>34.860350800000013</v>
      </c>
      <c r="BS23" s="38">
        <v>23.621378400000001</v>
      </c>
      <c r="BT23" s="38">
        <v>27.278027200000004</v>
      </c>
      <c r="BU23" s="38">
        <v>31.847220920000005</v>
      </c>
      <c r="BV23" s="38">
        <v>31.335441600000014</v>
      </c>
      <c r="BW23" s="38">
        <v>36.126994320000001</v>
      </c>
      <c r="BX23" s="38">
        <v>31.20173680000001</v>
      </c>
      <c r="BY23" s="38">
        <v>24.114795519999998</v>
      </c>
      <c r="BZ23" s="38">
        <v>42.092164857326686</v>
      </c>
      <c r="CA23" s="38">
        <v>34.885288331706647</v>
      </c>
      <c r="CB23" s="38">
        <v>44.78700104976275</v>
      </c>
      <c r="CC23" s="38">
        <v>25.679143963398833</v>
      </c>
      <c r="CD23" s="38">
        <v>7.4450334206147168</v>
      </c>
      <c r="CE23" s="38">
        <v>24.657224705264074</v>
      </c>
      <c r="CF23" s="38">
        <v>19.915237341896344</v>
      </c>
      <c r="CG23" s="38">
        <v>24.962545191348621</v>
      </c>
      <c r="CH23" s="38">
        <v>33.279548549229375</v>
      </c>
      <c r="CI23" s="38">
        <v>24.844565292204834</v>
      </c>
      <c r="CJ23" s="38">
        <v>27.178888590343693</v>
      </c>
      <c r="CK23" s="38">
        <v>40.599272200975335</v>
      </c>
      <c r="CL23" s="38">
        <v>46.916784718455936</v>
      </c>
      <c r="CM23" s="38">
        <v>52.511697466433311</v>
      </c>
      <c r="CN23" s="38">
        <v>44.517549497692144</v>
      </c>
      <c r="CO23" s="38">
        <v>33.916284393938298</v>
      </c>
      <c r="CP23" s="38">
        <v>30.254756801099916</v>
      </c>
      <c r="CQ23" s="38">
        <v>28.192313639869383</v>
      </c>
      <c r="CR23" s="38">
        <v>8.6516789733467121</v>
      </c>
      <c r="CS23" s="38">
        <v>20.892330155799552</v>
      </c>
      <c r="CT23" s="38">
        <v>25.602436893424812</v>
      </c>
      <c r="CU23" s="38">
        <v>21.875703529452863</v>
      </c>
      <c r="CV23" s="38">
        <v>30.929506387399989</v>
      </c>
      <c r="CW23" s="38">
        <v>30.277887954299988</v>
      </c>
      <c r="CX23" s="38">
        <v>33.485070112974739</v>
      </c>
      <c r="CY23" s="38">
        <v>33.012449652060141</v>
      </c>
      <c r="CZ23" s="38">
        <v>32.046999999999997</v>
      </c>
      <c r="DA23" s="38">
        <v>21.8562372706999</v>
      </c>
      <c r="DB23" s="38">
        <v>38.694120815000005</v>
      </c>
      <c r="DC23" s="38">
        <v>39.937094055961552</v>
      </c>
      <c r="DD23" s="38">
        <v>31.276</v>
      </c>
      <c r="DE23" s="38">
        <v>31.083999999999996</v>
      </c>
      <c r="DF23" s="38">
        <v>25.711433915582401</v>
      </c>
      <c r="DG23" s="38">
        <v>31.8350949157876</v>
      </c>
      <c r="DH23" s="38">
        <v>34.170123992472305</v>
      </c>
      <c r="DI23" s="38">
        <v>43.216625024300001</v>
      </c>
      <c r="DJ23" s="38">
        <v>32.062626840843194</v>
      </c>
      <c r="DK23" s="38">
        <v>42.792346196116803</v>
      </c>
      <c r="DL23" s="38">
        <v>42.872920096259897</v>
      </c>
      <c r="DM23" s="38">
        <v>43.890967841120002</v>
      </c>
      <c r="DN23" s="38">
        <v>24.034906681824101</v>
      </c>
      <c r="DO23" s="38">
        <v>33.151000000000003</v>
      </c>
      <c r="DP23" s="38">
        <v>37.405374930539999</v>
      </c>
      <c r="DQ23" s="38">
        <v>28.345589724831999</v>
      </c>
      <c r="DR23" s="38">
        <v>33.434411260605998</v>
      </c>
      <c r="DS23" s="38">
        <v>32.409999999999997</v>
      </c>
      <c r="DT23" s="38">
        <v>40.357999999999997</v>
      </c>
      <c r="DU23" s="3">
        <v>40.375805716000102</v>
      </c>
      <c r="DV23" s="3">
        <v>26.6</v>
      </c>
      <c r="DW23" s="3">
        <v>26.673999999999999</v>
      </c>
      <c r="DX23" s="3">
        <v>20.888224132430899</v>
      </c>
      <c r="DY23" s="3">
        <v>17.971</v>
      </c>
      <c r="DZ23" s="3">
        <v>19.306999999999999</v>
      </c>
      <c r="EA23" s="3">
        <v>22.738</v>
      </c>
      <c r="EB23" s="3">
        <v>15.241</v>
      </c>
      <c r="EC23" s="3">
        <v>26.157</v>
      </c>
      <c r="ED23" s="3">
        <v>23.048999999999999</v>
      </c>
      <c r="EE23" s="2">
        <v>31.527000000000001</v>
      </c>
      <c r="EF23" s="2">
        <v>24.97</v>
      </c>
      <c r="EG23" s="2">
        <v>29.512</v>
      </c>
      <c r="EH23" s="2">
        <v>17.971</v>
      </c>
      <c r="EI23" s="2">
        <v>32.347000000000001</v>
      </c>
      <c r="EJ23" s="2">
        <v>33.756999999999998</v>
      </c>
      <c r="EK23" s="2">
        <v>32.665999999999997</v>
      </c>
      <c r="EL23" s="2">
        <v>42.535691620000016</v>
      </c>
      <c r="EM23" s="2">
        <v>32.695999999999998</v>
      </c>
      <c r="EN23" s="2">
        <v>29.783000000000001</v>
      </c>
      <c r="EO23" s="2">
        <v>31.352</v>
      </c>
      <c r="EP23" s="2">
        <v>35.962000000000003</v>
      </c>
      <c r="EQ23" s="2">
        <v>28.553000000000001</v>
      </c>
      <c r="ER23" s="2">
        <v>21.223263502000005</v>
      </c>
      <c r="ES23" s="2">
        <v>22.978000000000002</v>
      </c>
      <c r="ET23" s="2">
        <v>23.444534655999998</v>
      </c>
      <c r="EU23" s="2">
        <v>32.720649698009595</v>
      </c>
      <c r="EV23" s="2">
        <v>27.344789687981201</v>
      </c>
      <c r="EW23" s="2">
        <v>26.9681912625663</v>
      </c>
      <c r="EX23" s="2">
        <v>22.081</v>
      </c>
      <c r="EY23" s="2">
        <v>18.067238373292</v>
      </c>
      <c r="EZ23" s="2">
        <v>32.658999999999999</v>
      </c>
      <c r="FA23" s="2">
        <v>25.849251746636199</v>
      </c>
      <c r="FB23" s="2">
        <v>47.903011200000002</v>
      </c>
      <c r="FC23" s="2">
        <v>28.767497760000008</v>
      </c>
      <c r="FD23" s="2">
        <v>22.854136272000005</v>
      </c>
      <c r="FE23" s="2">
        <v>30.505853352000052</v>
      </c>
      <c r="FF23" s="2">
        <v>20.33813</v>
      </c>
      <c r="FG23" s="2">
        <v>43.700305360276602</v>
      </c>
      <c r="FH23" s="2">
        <v>57.711080253565704</v>
      </c>
      <c r="FI23" s="2">
        <v>28.231999999999999</v>
      </c>
      <c r="FJ23" s="2">
        <v>20.508640188358932</v>
      </c>
      <c r="FK23" s="2">
        <v>18.066446470588154</v>
      </c>
      <c r="FL23" s="2">
        <v>16.059588148564991</v>
      </c>
      <c r="FM23" s="2">
        <v>29.005120000000002</v>
      </c>
      <c r="FN23" s="2">
        <v>20.651727442113845</v>
      </c>
      <c r="FO23" s="56">
        <v>21.465347473655701</v>
      </c>
      <c r="FP23" s="18">
        <v>19.608000000000001</v>
      </c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</row>
    <row r="24" spans="1:322" x14ac:dyDescent="0.2">
      <c r="B24" s="9"/>
      <c r="C24" s="2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56"/>
      <c r="FP24" s="18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</row>
    <row r="25" spans="1:322" s="24" customFormat="1" x14ac:dyDescent="0.2">
      <c r="A25" s="1"/>
      <c r="B25" s="9"/>
      <c r="C25" s="10" t="s">
        <v>15</v>
      </c>
      <c r="D25" s="37">
        <f t="shared" ref="D25:AM25" si="29">+D26+D31</f>
        <v>647.18499999999995</v>
      </c>
      <c r="E25" s="37">
        <f t="shared" si="29"/>
        <v>661.59199999999998</v>
      </c>
      <c r="F25" s="37">
        <f t="shared" si="29"/>
        <v>659.9</v>
      </c>
      <c r="G25" s="37">
        <f t="shared" si="29"/>
        <v>660.83500000000004</v>
      </c>
      <c r="H25" s="37">
        <f t="shared" si="29"/>
        <v>666.58600000000001</v>
      </c>
      <c r="I25" s="37">
        <f t="shared" si="29"/>
        <v>668.27600000000007</v>
      </c>
      <c r="J25" s="37">
        <f t="shared" si="29"/>
        <v>682.01700000000005</v>
      </c>
      <c r="K25" s="37">
        <f t="shared" si="29"/>
        <v>688.90469099999996</v>
      </c>
      <c r="L25" s="37">
        <f t="shared" si="29"/>
        <v>685.05600000000004</v>
      </c>
      <c r="M25" s="37">
        <f t="shared" si="29"/>
        <v>702.01199999999994</v>
      </c>
      <c r="N25" s="37">
        <f t="shared" si="29"/>
        <v>699.80899999999997</v>
      </c>
      <c r="O25" s="37">
        <f t="shared" si="29"/>
        <v>714.73599999999988</v>
      </c>
      <c r="P25" s="37">
        <f t="shared" si="29"/>
        <v>709.39200000000005</v>
      </c>
      <c r="Q25" s="37">
        <f t="shared" si="29"/>
        <v>719.42699999999991</v>
      </c>
      <c r="R25" s="37">
        <f t="shared" si="29"/>
        <v>716.27800000000002</v>
      </c>
      <c r="S25" s="37">
        <f t="shared" si="29"/>
        <v>727.84999999999991</v>
      </c>
      <c r="T25" s="37">
        <f t="shared" si="29"/>
        <v>741.6690000000001</v>
      </c>
      <c r="U25" s="37">
        <f t="shared" si="29"/>
        <v>741.14899999999989</v>
      </c>
      <c r="V25" s="37">
        <f t="shared" si="29"/>
        <v>757.59199999999987</v>
      </c>
      <c r="W25" s="37">
        <f t="shared" si="29"/>
        <v>760.33600000000001</v>
      </c>
      <c r="X25" s="37">
        <f t="shared" si="29"/>
        <v>756.57899999999995</v>
      </c>
      <c r="Y25" s="37">
        <f t="shared" si="29"/>
        <v>765.60599999999999</v>
      </c>
      <c r="Z25" s="37">
        <f t="shared" si="29"/>
        <v>762.76100000000008</v>
      </c>
      <c r="AA25" s="37">
        <f t="shared" si="29"/>
        <v>760.57600000000002</v>
      </c>
      <c r="AB25" s="37">
        <f t="shared" si="29"/>
        <v>734.61999999999989</v>
      </c>
      <c r="AC25" s="37">
        <f t="shared" si="29"/>
        <v>754.57500000000005</v>
      </c>
      <c r="AD25" s="37">
        <f t="shared" si="29"/>
        <v>747.35299999999995</v>
      </c>
      <c r="AE25" s="37">
        <f t="shared" si="29"/>
        <v>750.74899999999991</v>
      </c>
      <c r="AF25" s="37">
        <f t="shared" si="29"/>
        <v>741.85599999999999</v>
      </c>
      <c r="AG25" s="37">
        <f t="shared" si="29"/>
        <v>735.08600000000001</v>
      </c>
      <c r="AH25" s="37">
        <f t="shared" si="29"/>
        <v>742.22699999999998</v>
      </c>
      <c r="AI25" s="37">
        <f t="shared" si="29"/>
        <v>734.10300000000007</v>
      </c>
      <c r="AJ25" s="37">
        <f t="shared" si="29"/>
        <v>723.05200000000002</v>
      </c>
      <c r="AK25" s="37">
        <f t="shared" si="29"/>
        <v>711.82500000000005</v>
      </c>
      <c r="AL25" s="37">
        <f t="shared" si="29"/>
        <v>719.35599999999999</v>
      </c>
      <c r="AM25" s="37">
        <f t="shared" si="29"/>
        <v>713.928</v>
      </c>
      <c r="AN25" s="37">
        <f t="shared" ref="AN25:AT25" si="30">+AN26+AN31</f>
        <v>701.18100000000004</v>
      </c>
      <c r="AO25" s="37">
        <f t="shared" si="30"/>
        <v>707.07799999999997</v>
      </c>
      <c r="AP25" s="37">
        <f t="shared" si="30"/>
        <v>697.3</v>
      </c>
      <c r="AQ25" s="37">
        <f t="shared" si="30"/>
        <v>680.07300000000009</v>
      </c>
      <c r="AR25" s="37">
        <f t="shared" si="30"/>
        <v>695.67200000000003</v>
      </c>
      <c r="AS25" s="37">
        <f t="shared" si="30"/>
        <v>705.78099999999995</v>
      </c>
      <c r="AT25" s="37">
        <f t="shared" si="30"/>
        <v>704.005</v>
      </c>
      <c r="AU25" s="37">
        <f t="shared" ref="AU25:CC25" si="31">+AU26+AU31</f>
        <v>701.14100000000008</v>
      </c>
      <c r="AV25" s="37">
        <f t="shared" si="31"/>
        <v>701.32899999999995</v>
      </c>
      <c r="AW25" s="37">
        <f t="shared" si="31"/>
        <v>696.43000000000006</v>
      </c>
      <c r="AX25" s="37">
        <f t="shared" si="31"/>
        <v>678.35200000000009</v>
      </c>
      <c r="AY25" s="37">
        <f t="shared" si="31"/>
        <v>702.19399999999996</v>
      </c>
      <c r="AZ25" s="37">
        <f t="shared" si="31"/>
        <v>696.53700000000003</v>
      </c>
      <c r="BA25" s="37">
        <f t="shared" si="31"/>
        <v>701.70399999999995</v>
      </c>
      <c r="BB25" s="37">
        <f t="shared" si="31"/>
        <v>699.24900000000002</v>
      </c>
      <c r="BC25" s="37">
        <f t="shared" si="31"/>
        <v>694.94</v>
      </c>
      <c r="BD25" s="37">
        <f t="shared" si="31"/>
        <v>697.15499999999997</v>
      </c>
      <c r="BE25" s="37">
        <f t="shared" si="31"/>
        <v>700.35500000000002</v>
      </c>
      <c r="BF25" s="37">
        <f t="shared" si="31"/>
        <v>707.04899999999998</v>
      </c>
      <c r="BG25" s="37">
        <f t="shared" si="31"/>
        <v>689.41700000000003</v>
      </c>
      <c r="BH25" s="37">
        <f t="shared" si="31"/>
        <v>697.84400000000005</v>
      </c>
      <c r="BI25" s="37">
        <f t="shared" si="31"/>
        <v>712.65099999999995</v>
      </c>
      <c r="BJ25" s="37">
        <f t="shared" si="31"/>
        <v>723.09199999999987</v>
      </c>
      <c r="BK25" s="37">
        <f t="shared" si="31"/>
        <v>747.08399999999995</v>
      </c>
      <c r="BL25" s="37">
        <f t="shared" si="31"/>
        <v>751.48900000000003</v>
      </c>
      <c r="BM25" s="37">
        <f t="shared" si="31"/>
        <v>747.78600000000006</v>
      </c>
      <c r="BN25" s="37">
        <f t="shared" si="31"/>
        <v>817.09899999999993</v>
      </c>
      <c r="BO25" s="37">
        <f t="shared" si="31"/>
        <v>814.94299999999998</v>
      </c>
      <c r="BP25" s="37">
        <f t="shared" si="31"/>
        <v>841.62099999999998</v>
      </c>
      <c r="BQ25" s="37">
        <f t="shared" si="31"/>
        <v>831.62300000000005</v>
      </c>
      <c r="BR25" s="37">
        <f t="shared" si="31"/>
        <v>833.81200000000001</v>
      </c>
      <c r="BS25" s="37">
        <f t="shared" si="31"/>
        <v>830.70499999999993</v>
      </c>
      <c r="BT25" s="37">
        <f t="shared" si="31"/>
        <v>770.66</v>
      </c>
      <c r="BU25" s="37">
        <f t="shared" si="31"/>
        <v>800.32799999999997</v>
      </c>
      <c r="BV25" s="37">
        <f t="shared" si="31"/>
        <v>800.52099999999996</v>
      </c>
      <c r="BW25" s="37">
        <f t="shared" si="31"/>
        <v>818.92399999999998</v>
      </c>
      <c r="BX25" s="37">
        <f t="shared" si="31"/>
        <v>805.88100000000009</v>
      </c>
      <c r="BY25" s="37">
        <f t="shared" si="31"/>
        <v>795.74799999999993</v>
      </c>
      <c r="BZ25" s="37">
        <f t="shared" si="31"/>
        <v>834.05099999999993</v>
      </c>
      <c r="CA25" s="37">
        <f t="shared" si="31"/>
        <v>828.96399999999994</v>
      </c>
      <c r="CB25" s="37">
        <f t="shared" si="31"/>
        <v>850.74</v>
      </c>
      <c r="CC25" s="37">
        <f t="shared" si="31"/>
        <v>836.20800000000008</v>
      </c>
      <c r="CD25" s="37">
        <f>+CD26+CD31</f>
        <v>867.726</v>
      </c>
      <c r="CE25" s="37">
        <f>+CE26+CE31</f>
        <v>865.98</v>
      </c>
      <c r="CF25" s="37">
        <f>+CF26+CF31</f>
        <v>867.529</v>
      </c>
      <c r="CG25" s="37">
        <f t="shared" ref="CG25:CH25" si="32">+CG26+CG31</f>
        <v>879.27100000000007</v>
      </c>
      <c r="CH25" s="37">
        <f t="shared" si="32"/>
        <v>880.94100000000003</v>
      </c>
      <c r="CI25" s="37">
        <f t="shared" ref="CI25:CJ25" si="33">+CI26+CI31</f>
        <v>868.41300000000001</v>
      </c>
      <c r="CJ25" s="37">
        <f t="shared" si="33"/>
        <v>882.77499999999998</v>
      </c>
      <c r="CK25" s="37">
        <f t="shared" ref="CK25:CQ25" si="34">+CK26+CK31</f>
        <v>878.53700000000003</v>
      </c>
      <c r="CL25" s="37">
        <f t="shared" si="34"/>
        <v>890.09799999999996</v>
      </c>
      <c r="CM25" s="37">
        <f t="shared" si="34"/>
        <v>896.8549999999999</v>
      </c>
      <c r="CN25" s="37">
        <f t="shared" si="34"/>
        <v>885.30399999999997</v>
      </c>
      <c r="CO25" s="37">
        <f t="shared" si="34"/>
        <v>895.28700000000003</v>
      </c>
      <c r="CP25" s="37">
        <f t="shared" si="34"/>
        <v>913.22699999999998</v>
      </c>
      <c r="CQ25" s="37">
        <f t="shared" si="34"/>
        <v>907.78400000000011</v>
      </c>
      <c r="CR25" s="37">
        <v>928.75400000000002</v>
      </c>
      <c r="CS25" s="37">
        <v>917.20300000000009</v>
      </c>
      <c r="CT25" s="37">
        <v>923.50900000000001</v>
      </c>
      <c r="CU25" s="37">
        <v>947.94</v>
      </c>
      <c r="CV25" s="37">
        <v>950.83199999999999</v>
      </c>
      <c r="CW25" s="37">
        <v>944.36800000000005</v>
      </c>
      <c r="CX25" s="37">
        <v>929.85299999999995</v>
      </c>
      <c r="CY25" s="37">
        <v>959.17399999999998</v>
      </c>
      <c r="CZ25" s="37">
        <v>967.39699999999993</v>
      </c>
      <c r="DA25" s="37">
        <v>965.22399999999993</v>
      </c>
      <c r="DB25" s="37">
        <v>986.09900000000005</v>
      </c>
      <c r="DC25" s="37">
        <v>1017.836</v>
      </c>
      <c r="DD25" s="37">
        <v>1035.114</v>
      </c>
      <c r="DE25" s="37">
        <v>1041.058</v>
      </c>
      <c r="DF25" s="37">
        <v>1072.4740000000002</v>
      </c>
      <c r="DG25" s="37">
        <v>1092.0880000000002</v>
      </c>
      <c r="DH25" s="37">
        <v>1053.1689999999999</v>
      </c>
      <c r="DI25" s="37">
        <v>1053.5129999999999</v>
      </c>
      <c r="DJ25" s="37">
        <v>1060.479</v>
      </c>
      <c r="DK25" s="37">
        <v>1072.2719999999999</v>
      </c>
      <c r="DL25" s="37">
        <v>1087.117</v>
      </c>
      <c r="DM25" s="37">
        <v>1124.4369999999999</v>
      </c>
      <c r="DN25" s="37">
        <v>1132.1559999999999</v>
      </c>
      <c r="DO25" s="37">
        <v>1140.9670000000001</v>
      </c>
      <c r="DP25" s="37">
        <v>1145.8790000000001</v>
      </c>
      <c r="DQ25" s="37">
        <v>1152.0430000000001</v>
      </c>
      <c r="DR25" s="37">
        <v>1174.2529999999999</v>
      </c>
      <c r="DS25" s="37">
        <v>1187.7380000000001</v>
      </c>
      <c r="DT25" s="37">
        <v>1206.854</v>
      </c>
      <c r="DU25" s="37">
        <v>1244.4009999999998</v>
      </c>
      <c r="DV25" s="37">
        <v>1245.3539999999998</v>
      </c>
      <c r="DW25" s="37">
        <v>1257.8399999999999</v>
      </c>
      <c r="DX25" s="37">
        <v>1252.3290000000002</v>
      </c>
      <c r="DY25" s="37">
        <v>1236.3160000000003</v>
      </c>
      <c r="DZ25" s="37">
        <v>1228.299</v>
      </c>
      <c r="EA25" s="37">
        <v>1222.6680000000001</v>
      </c>
      <c r="EB25" s="37">
        <v>1196.5628624708074</v>
      </c>
      <c r="EC25" s="37">
        <f>+EC26+EC31</f>
        <v>1197.242</v>
      </c>
      <c r="ED25" s="37">
        <v>1206.7510000000002</v>
      </c>
      <c r="EE25" s="23">
        <v>1242.865</v>
      </c>
      <c r="EF25" s="23">
        <v>1230.999</v>
      </c>
      <c r="EG25" s="23">
        <v>1220.6759999999999</v>
      </c>
      <c r="EH25" s="23">
        <v>1221.9480000000001</v>
      </c>
      <c r="EI25" s="23">
        <v>1220.586</v>
      </c>
      <c r="EJ25" s="23">
        <v>1217.846</v>
      </c>
      <c r="EK25" s="23">
        <v>1225.4540000000002</v>
      </c>
      <c r="EL25" s="23">
        <v>1248.6729999999998</v>
      </c>
      <c r="EM25" s="23">
        <v>1244.1880000000001</v>
      </c>
      <c r="EN25" s="23">
        <v>1260.934</v>
      </c>
      <c r="EO25" s="23">
        <v>1270.0260000000003</v>
      </c>
      <c r="EP25" s="23">
        <v>1292.1260000000002</v>
      </c>
      <c r="EQ25" s="23">
        <v>1309.9080000000001</v>
      </c>
      <c r="ER25" s="23">
        <v>1290.0720000000001</v>
      </c>
      <c r="ES25" s="23">
        <v>1278.5329999999999</v>
      </c>
      <c r="ET25" s="23">
        <v>1302.857</v>
      </c>
      <c r="EU25" s="23">
        <v>1314.143</v>
      </c>
      <c r="EV25" s="23">
        <v>1299.8489999999999</v>
      </c>
      <c r="EW25" s="23">
        <v>1325.26</v>
      </c>
      <c r="EX25" s="23">
        <v>1299.2729999999999</v>
      </c>
      <c r="EY25" s="23">
        <v>1307.1100000000001</v>
      </c>
      <c r="EZ25" s="23">
        <v>1301.8362900000002</v>
      </c>
      <c r="FA25" s="23">
        <v>1319.9996799999999</v>
      </c>
      <c r="FB25" s="23">
        <v>1329.9609</v>
      </c>
      <c r="FC25" s="23">
        <v>1332.0375399999998</v>
      </c>
      <c r="FD25" s="23">
        <v>1324.9676100000001</v>
      </c>
      <c r="FE25" s="23">
        <v>1300.5809999999999</v>
      </c>
      <c r="FF25" s="23">
        <v>1309.3693900000001</v>
      </c>
      <c r="FG25" s="23">
        <v>1343.3413300000002</v>
      </c>
      <c r="FH25" s="23">
        <v>1375.25794</v>
      </c>
      <c r="FI25" s="23">
        <v>1354.6725999999999</v>
      </c>
      <c r="FJ25" s="23">
        <v>1344.5296199999998</v>
      </c>
      <c r="FK25" s="23">
        <v>1372.33403</v>
      </c>
      <c r="FL25" s="23">
        <v>1389.07125</v>
      </c>
      <c r="FM25" s="23">
        <v>1396.89957</v>
      </c>
      <c r="FN25" s="23">
        <v>1392.4036599999999</v>
      </c>
      <c r="FO25" s="59">
        <v>1429.713</v>
      </c>
      <c r="FP25" s="48">
        <v>1459.7524699999999</v>
      </c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</row>
    <row r="26" spans="1:322" s="24" customFormat="1" x14ac:dyDescent="0.2">
      <c r="A26" s="1"/>
      <c r="B26" s="9"/>
      <c r="C26" s="25" t="s">
        <v>16</v>
      </c>
      <c r="D26" s="37">
        <f t="shared" ref="D26:AM26" si="35">SUM(D27:D28)</f>
        <v>175.00700000000001</v>
      </c>
      <c r="E26" s="37">
        <f t="shared" si="35"/>
        <v>181.316</v>
      </c>
      <c r="F26" s="37">
        <f t="shared" si="35"/>
        <v>181.10499999999999</v>
      </c>
      <c r="G26" s="37">
        <f t="shared" si="35"/>
        <v>185.238</v>
      </c>
      <c r="H26" s="37">
        <f t="shared" si="35"/>
        <v>173.96</v>
      </c>
      <c r="I26" s="37">
        <f t="shared" si="35"/>
        <v>173.64</v>
      </c>
      <c r="J26" s="37">
        <f t="shared" si="35"/>
        <v>191.411</v>
      </c>
      <c r="K26" s="37">
        <f t="shared" si="35"/>
        <v>195.39469099999999</v>
      </c>
      <c r="L26" s="37">
        <f t="shared" si="35"/>
        <v>194.65800000000002</v>
      </c>
      <c r="M26" s="37">
        <f t="shared" si="35"/>
        <v>209.297</v>
      </c>
      <c r="N26" s="37">
        <f t="shared" si="35"/>
        <v>213.57499999999999</v>
      </c>
      <c r="O26" s="37">
        <f t="shared" si="35"/>
        <v>223.83799999999997</v>
      </c>
      <c r="P26" s="37">
        <f t="shared" si="35"/>
        <v>220.59800000000001</v>
      </c>
      <c r="Q26" s="37">
        <f t="shared" si="35"/>
        <v>221.87199999999999</v>
      </c>
      <c r="R26" s="37">
        <f t="shared" si="35"/>
        <v>215.10599999999999</v>
      </c>
      <c r="S26" s="37">
        <f t="shared" si="35"/>
        <v>215.59499999999997</v>
      </c>
      <c r="T26" s="37">
        <f t="shared" si="35"/>
        <v>225.43099999999998</v>
      </c>
      <c r="U26" s="37">
        <f t="shared" si="35"/>
        <v>226.05499999999998</v>
      </c>
      <c r="V26" s="37">
        <f t="shared" si="35"/>
        <v>236.339</v>
      </c>
      <c r="W26" s="37">
        <f t="shared" si="35"/>
        <v>238.85300000000001</v>
      </c>
      <c r="X26" s="37">
        <f t="shared" si="35"/>
        <v>235.91199999999998</v>
      </c>
      <c r="Y26" s="37">
        <f t="shared" si="35"/>
        <v>245.48099999999999</v>
      </c>
      <c r="Z26" s="37">
        <f t="shared" si="35"/>
        <v>245.72</v>
      </c>
      <c r="AA26" s="37">
        <f t="shared" si="35"/>
        <v>264.63200000000001</v>
      </c>
      <c r="AB26" s="37">
        <f t="shared" si="35"/>
        <v>249.60399999999998</v>
      </c>
      <c r="AC26" s="37">
        <f t="shared" si="35"/>
        <v>283.45800000000003</v>
      </c>
      <c r="AD26" s="37">
        <f t="shared" si="35"/>
        <v>267.91899999999998</v>
      </c>
      <c r="AE26" s="37">
        <f t="shared" si="35"/>
        <v>262.05499999999995</v>
      </c>
      <c r="AF26" s="37">
        <f t="shared" si="35"/>
        <v>254.495</v>
      </c>
      <c r="AG26" s="37">
        <f t="shared" si="35"/>
        <v>249.94200000000001</v>
      </c>
      <c r="AH26" s="37">
        <f t="shared" si="35"/>
        <v>262.14099999999996</v>
      </c>
      <c r="AI26" s="37">
        <f t="shared" si="35"/>
        <v>263.13499999999999</v>
      </c>
      <c r="AJ26" s="37">
        <f t="shared" si="35"/>
        <v>250.19400000000002</v>
      </c>
      <c r="AK26" s="37">
        <f t="shared" si="35"/>
        <v>252.55199999999999</v>
      </c>
      <c r="AL26" s="37">
        <f t="shared" si="35"/>
        <v>255.68299999999999</v>
      </c>
      <c r="AM26" s="37">
        <f t="shared" si="35"/>
        <v>253.59399999999999</v>
      </c>
      <c r="AN26" s="37">
        <f t="shared" ref="AN26:BZ26" si="36">SUM(AN27:AN28)</f>
        <v>248.536</v>
      </c>
      <c r="AO26" s="37">
        <f t="shared" si="36"/>
        <v>241.57399999999998</v>
      </c>
      <c r="AP26" s="37">
        <f t="shared" si="36"/>
        <v>233.09899999999999</v>
      </c>
      <c r="AQ26" s="37">
        <f t="shared" si="36"/>
        <v>223.66500000000002</v>
      </c>
      <c r="AR26" s="37">
        <f t="shared" si="36"/>
        <v>229.04199999999997</v>
      </c>
      <c r="AS26" s="37">
        <f t="shared" si="36"/>
        <v>246.63900000000001</v>
      </c>
      <c r="AT26" s="37">
        <f t="shared" si="36"/>
        <v>253.15699999999998</v>
      </c>
      <c r="AU26" s="37">
        <f t="shared" si="36"/>
        <v>257.75200000000001</v>
      </c>
      <c r="AV26" s="37">
        <f t="shared" si="36"/>
        <v>253.518</v>
      </c>
      <c r="AW26" s="37">
        <f t="shared" si="36"/>
        <v>234.02299999999997</v>
      </c>
      <c r="AX26" s="37">
        <f t="shared" si="36"/>
        <v>231.96699999999998</v>
      </c>
      <c r="AY26" s="37">
        <f t="shared" si="36"/>
        <v>246.26399999999998</v>
      </c>
      <c r="AZ26" s="37">
        <f t="shared" si="36"/>
        <v>241.59899999999999</v>
      </c>
      <c r="BA26" s="37">
        <f t="shared" si="36"/>
        <v>247.55399999999997</v>
      </c>
      <c r="BB26" s="37">
        <f t="shared" si="36"/>
        <v>241.56200000000001</v>
      </c>
      <c r="BC26" s="37">
        <f t="shared" si="36"/>
        <v>244.76400000000001</v>
      </c>
      <c r="BD26" s="37">
        <f t="shared" si="36"/>
        <v>241.79699999999997</v>
      </c>
      <c r="BE26" s="37">
        <f t="shared" si="36"/>
        <v>259.39</v>
      </c>
      <c r="BF26" s="37">
        <f t="shared" si="36"/>
        <v>266.745</v>
      </c>
      <c r="BG26" s="37">
        <f t="shared" si="36"/>
        <v>252.726</v>
      </c>
      <c r="BH26" s="37">
        <f t="shared" si="36"/>
        <v>255.28300000000002</v>
      </c>
      <c r="BI26" s="37">
        <f t="shared" si="36"/>
        <v>259.49399999999997</v>
      </c>
      <c r="BJ26" s="37">
        <f t="shared" si="36"/>
        <v>278.06099999999998</v>
      </c>
      <c r="BK26" s="37">
        <f t="shared" si="36"/>
        <v>285.56099999999998</v>
      </c>
      <c r="BL26" s="37">
        <f t="shared" si="36"/>
        <v>296.27100000000002</v>
      </c>
      <c r="BM26" s="37">
        <f t="shared" si="36"/>
        <v>285.524</v>
      </c>
      <c r="BN26" s="37">
        <f t="shared" si="36"/>
        <v>354.96299999999997</v>
      </c>
      <c r="BO26" s="37">
        <f t="shared" si="36"/>
        <v>357.31699999999995</v>
      </c>
      <c r="BP26" s="37">
        <f t="shared" si="36"/>
        <v>378.60300000000001</v>
      </c>
      <c r="BQ26" s="37">
        <f t="shared" si="36"/>
        <v>380.197</v>
      </c>
      <c r="BR26" s="37">
        <f t="shared" si="36"/>
        <v>370.34300000000002</v>
      </c>
      <c r="BS26" s="37">
        <f t="shared" si="36"/>
        <v>366.16899999999998</v>
      </c>
      <c r="BT26" s="37">
        <f t="shared" si="36"/>
        <v>302.41399999999999</v>
      </c>
      <c r="BU26" s="37">
        <f t="shared" si="36"/>
        <v>330.69799999999998</v>
      </c>
      <c r="BV26" s="37">
        <f t="shared" si="36"/>
        <v>332.06799999999998</v>
      </c>
      <c r="BW26" s="37">
        <f t="shared" si="36"/>
        <v>348.55500000000001</v>
      </c>
      <c r="BX26" s="37">
        <f t="shared" si="36"/>
        <v>334.483</v>
      </c>
      <c r="BY26" s="37">
        <f t="shared" si="36"/>
        <v>317.72099999999995</v>
      </c>
      <c r="BZ26" s="37">
        <f t="shared" si="36"/>
        <v>344.31299999999999</v>
      </c>
      <c r="CA26" s="37">
        <f t="shared" ref="CA26:CE26" si="37">SUM(CA27:CA28)</f>
        <v>339.83</v>
      </c>
      <c r="CB26" s="37">
        <f t="shared" si="37"/>
        <v>355.03199999999998</v>
      </c>
      <c r="CC26" s="37">
        <f t="shared" si="37"/>
        <v>356.24800000000005</v>
      </c>
      <c r="CD26" s="37">
        <f t="shared" si="37"/>
        <v>384.80500000000001</v>
      </c>
      <c r="CE26" s="37">
        <f t="shared" si="37"/>
        <v>384.85699999999997</v>
      </c>
      <c r="CF26" s="37">
        <f t="shared" ref="CF26:CH26" si="38">SUM(CF27:CF28)</f>
        <v>387.91100000000006</v>
      </c>
      <c r="CG26" s="37">
        <f t="shared" si="38"/>
        <v>390.69500000000005</v>
      </c>
      <c r="CH26" s="37">
        <f t="shared" si="38"/>
        <v>389.98099999999999</v>
      </c>
      <c r="CI26" s="37">
        <f t="shared" ref="CI26:CJ26" si="39">SUM(CI27:CI28)</f>
        <v>373.86199999999997</v>
      </c>
      <c r="CJ26" s="37">
        <f t="shared" si="39"/>
        <v>388.12799999999999</v>
      </c>
      <c r="CK26" s="37">
        <f t="shared" ref="CK26:CN26" si="40">SUM(CK27:CK28)</f>
        <v>378.37799999999999</v>
      </c>
      <c r="CL26" s="37">
        <f t="shared" si="40"/>
        <v>390.50100000000003</v>
      </c>
      <c r="CM26" s="37">
        <f t="shared" si="40"/>
        <v>381.03599999999994</v>
      </c>
      <c r="CN26" s="37">
        <f t="shared" si="40"/>
        <v>373.94100000000003</v>
      </c>
      <c r="CO26" s="37">
        <f t="shared" ref="CO26:CQ26" si="41">SUM(CO27:CO28)</f>
        <v>394.22900000000004</v>
      </c>
      <c r="CP26" s="37">
        <f t="shared" si="41"/>
        <v>417.06799999999998</v>
      </c>
      <c r="CQ26" s="37">
        <f t="shared" si="41"/>
        <v>390.79700000000003</v>
      </c>
      <c r="CR26" s="37">
        <v>403.96500000000003</v>
      </c>
      <c r="CS26" s="37">
        <v>386.24300000000005</v>
      </c>
      <c r="CT26" s="37">
        <v>400.85599999999994</v>
      </c>
      <c r="CU26" s="37">
        <v>422.67500000000001</v>
      </c>
      <c r="CV26" s="37">
        <v>430.30200000000002</v>
      </c>
      <c r="CW26" s="37">
        <v>415.83600000000001</v>
      </c>
      <c r="CX26" s="37">
        <v>391.29999999999995</v>
      </c>
      <c r="CY26" s="37">
        <v>403.12299999999999</v>
      </c>
      <c r="CZ26" s="37">
        <v>408.17399999999998</v>
      </c>
      <c r="DA26" s="37">
        <v>405.5</v>
      </c>
      <c r="DB26" s="37">
        <v>420.83199999999999</v>
      </c>
      <c r="DC26" s="37">
        <v>443.33299999999997</v>
      </c>
      <c r="DD26" s="37">
        <v>446.29599999999994</v>
      </c>
      <c r="DE26" s="37">
        <v>450.13400000000001</v>
      </c>
      <c r="DF26" s="37">
        <v>488.92000000000007</v>
      </c>
      <c r="DG26" s="37">
        <v>496.38</v>
      </c>
      <c r="DH26" s="37">
        <v>437.33100000000002</v>
      </c>
      <c r="DI26" s="37">
        <v>437.02</v>
      </c>
      <c r="DJ26" s="37">
        <v>439.59500000000003</v>
      </c>
      <c r="DK26" s="37">
        <v>440.67200000000003</v>
      </c>
      <c r="DL26" s="37">
        <v>468.61699999999996</v>
      </c>
      <c r="DM26" s="37">
        <v>499.29300000000001</v>
      </c>
      <c r="DN26" s="37">
        <v>493.096</v>
      </c>
      <c r="DO26" s="37">
        <v>491.93399999999997</v>
      </c>
      <c r="DP26" s="37">
        <v>501.32600000000008</v>
      </c>
      <c r="DQ26" s="37">
        <v>494.41399999999999</v>
      </c>
      <c r="DR26" s="37">
        <v>518.98199999999997</v>
      </c>
      <c r="DS26" s="37">
        <v>525.76400000000001</v>
      </c>
      <c r="DT26" s="37">
        <v>542.92399999999998</v>
      </c>
      <c r="DU26" s="37">
        <v>579.70100000000002</v>
      </c>
      <c r="DV26" s="37">
        <v>576.9559999999999</v>
      </c>
      <c r="DW26" s="37">
        <v>576.2399999999999</v>
      </c>
      <c r="DX26" s="37">
        <v>579.38800000000003</v>
      </c>
      <c r="DY26" s="37">
        <v>566.18900000000008</v>
      </c>
      <c r="DZ26" s="37">
        <v>558.43200000000002</v>
      </c>
      <c r="EA26" s="37">
        <v>551.53899999999999</v>
      </c>
      <c r="EB26" s="37">
        <v>540.95400000000006</v>
      </c>
      <c r="EC26" s="37">
        <f>+EC27+EC28</f>
        <v>514.45699999999999</v>
      </c>
      <c r="ED26" s="37">
        <v>524.25600000000009</v>
      </c>
      <c r="EE26" s="23">
        <v>550.64300000000003</v>
      </c>
      <c r="EF26" s="23">
        <v>535.32000000000005</v>
      </c>
      <c r="EG26" s="23">
        <v>532.31499999999994</v>
      </c>
      <c r="EH26" s="23">
        <v>519.99600000000009</v>
      </c>
      <c r="EI26" s="23">
        <v>521.66499999999996</v>
      </c>
      <c r="EJ26" s="23">
        <v>515.721</v>
      </c>
      <c r="EK26" s="23">
        <v>516.60800000000006</v>
      </c>
      <c r="EL26" s="23">
        <v>525.11500000000001</v>
      </c>
      <c r="EM26" s="23">
        <v>517.58000000000004</v>
      </c>
      <c r="EN26" s="23">
        <v>521.16599999999994</v>
      </c>
      <c r="EO26" s="23">
        <v>530.33100000000002</v>
      </c>
      <c r="EP26" s="23">
        <v>537.43700000000001</v>
      </c>
      <c r="EQ26" s="23">
        <v>554.95700000000011</v>
      </c>
      <c r="ER26" s="23">
        <v>545.11599999999999</v>
      </c>
      <c r="ES26" s="23">
        <v>536.822</v>
      </c>
      <c r="ET26" s="23">
        <v>575.43700000000001</v>
      </c>
      <c r="EU26" s="23">
        <v>590.73400000000004</v>
      </c>
      <c r="EV26" s="23">
        <v>562.88499999999999</v>
      </c>
      <c r="EW26" s="23">
        <v>598.92200000000003</v>
      </c>
      <c r="EX26" s="23">
        <v>578.43599999999992</v>
      </c>
      <c r="EY26" s="23">
        <v>589.13400000000001</v>
      </c>
      <c r="EZ26" s="23">
        <v>578.19829000000004</v>
      </c>
      <c r="FA26" s="23">
        <v>581.84467999999993</v>
      </c>
      <c r="FB26" s="23">
        <v>607.10278999999991</v>
      </c>
      <c r="FC26" s="23">
        <v>617.32587000000001</v>
      </c>
      <c r="FD26" s="23">
        <v>607.17024000000004</v>
      </c>
      <c r="FE26" s="23">
        <v>591.81399999999996</v>
      </c>
      <c r="FF26" s="23">
        <v>587.41688999999997</v>
      </c>
      <c r="FG26" s="23">
        <v>602.58780999999999</v>
      </c>
      <c r="FH26" s="23">
        <v>631.5856</v>
      </c>
      <c r="FI26" s="23">
        <v>624.67059999999992</v>
      </c>
      <c r="FJ26" s="23">
        <v>602.72322999999994</v>
      </c>
      <c r="FK26" s="23">
        <v>633.43417999999997</v>
      </c>
      <c r="FL26" s="23">
        <v>649.08240000000001</v>
      </c>
      <c r="FM26" s="23">
        <v>641.33438000000001</v>
      </c>
      <c r="FN26" s="23">
        <v>642.68032000000005</v>
      </c>
      <c r="FO26" s="59">
        <v>706.8</v>
      </c>
      <c r="FP26" s="48">
        <v>731.71665999999993</v>
      </c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</row>
    <row r="27" spans="1:322" x14ac:dyDescent="0.2">
      <c r="B27" s="9"/>
      <c r="C27" s="22" t="s">
        <v>17</v>
      </c>
      <c r="D27" s="3">
        <v>43.887</v>
      </c>
      <c r="E27" s="3">
        <v>42.169999999999995</v>
      </c>
      <c r="F27" s="3">
        <v>40.277999999999999</v>
      </c>
      <c r="G27" s="3">
        <v>42.214999999999996</v>
      </c>
      <c r="H27" s="3">
        <v>44.427999999999997</v>
      </c>
      <c r="I27" s="3">
        <v>41.570999999999998</v>
      </c>
      <c r="J27" s="3">
        <v>45.459999999999994</v>
      </c>
      <c r="K27" s="3">
        <v>45.497690999999996</v>
      </c>
      <c r="L27" s="3">
        <v>43.076999999999998</v>
      </c>
      <c r="M27" s="3">
        <v>45.981999999999999</v>
      </c>
      <c r="N27" s="3">
        <v>42.438999999999993</v>
      </c>
      <c r="O27" s="3">
        <v>55.212000000000003</v>
      </c>
      <c r="P27" s="3">
        <v>46.683</v>
      </c>
      <c r="Q27" s="3">
        <v>44.78</v>
      </c>
      <c r="R27" s="3">
        <v>42.106999999999999</v>
      </c>
      <c r="S27" s="3">
        <v>42.478999999999999</v>
      </c>
      <c r="T27" s="3">
        <v>43.307000000000002</v>
      </c>
      <c r="U27" s="3">
        <v>43.141999999999996</v>
      </c>
      <c r="V27" s="3">
        <v>47.39</v>
      </c>
      <c r="W27" s="3">
        <v>43.241999999999997</v>
      </c>
      <c r="X27" s="3">
        <v>45.223999999999997</v>
      </c>
      <c r="Y27" s="3">
        <v>46.219000000000001</v>
      </c>
      <c r="Z27" s="3">
        <v>44.742999999999995</v>
      </c>
      <c r="AA27" s="3">
        <v>58.453999999999994</v>
      </c>
      <c r="AB27" s="3">
        <v>47.182000000000002</v>
      </c>
      <c r="AC27" s="3">
        <v>45.621000000000002</v>
      </c>
      <c r="AD27" s="3">
        <v>45.901999999999994</v>
      </c>
      <c r="AE27" s="3">
        <v>48.706999999999994</v>
      </c>
      <c r="AF27" s="3">
        <v>48.060999999999993</v>
      </c>
      <c r="AG27" s="3">
        <v>50.661999999999992</v>
      </c>
      <c r="AH27" s="3">
        <v>53.649000000000001</v>
      </c>
      <c r="AI27" s="3">
        <v>50.949999999999996</v>
      </c>
      <c r="AJ27" s="3">
        <v>51.280999999999999</v>
      </c>
      <c r="AK27" s="3">
        <v>48.879999999999995</v>
      </c>
      <c r="AL27" s="3">
        <v>50.402999999999992</v>
      </c>
      <c r="AM27" s="3">
        <v>64.034999999999997</v>
      </c>
      <c r="AN27" s="38">
        <v>50.526999999999994</v>
      </c>
      <c r="AO27" s="38">
        <v>48.224999999999994</v>
      </c>
      <c r="AP27" s="38">
        <v>50.421999999999997</v>
      </c>
      <c r="AQ27" s="38">
        <v>49.191999999999993</v>
      </c>
      <c r="AR27" s="38">
        <v>60.460999999999999</v>
      </c>
      <c r="AS27" s="38">
        <v>58.768999999999998</v>
      </c>
      <c r="AT27" s="38">
        <v>52.989000000000004</v>
      </c>
      <c r="AU27" s="38">
        <v>52.149000000000001</v>
      </c>
      <c r="AV27" s="38">
        <v>52.434999999999995</v>
      </c>
      <c r="AW27" s="38">
        <v>50.393999999999991</v>
      </c>
      <c r="AX27" s="38">
        <v>52.704999999999998</v>
      </c>
      <c r="AY27" s="38">
        <v>63.970999999999997</v>
      </c>
      <c r="AZ27" s="38">
        <v>54.305000000000007</v>
      </c>
      <c r="BA27" s="38">
        <v>56.05</v>
      </c>
      <c r="BB27" s="38">
        <v>59.774999999999999</v>
      </c>
      <c r="BC27" s="38">
        <v>53.442999999999998</v>
      </c>
      <c r="BD27" s="38">
        <v>59.941999999999993</v>
      </c>
      <c r="BE27" s="38">
        <v>60.845999999999989</v>
      </c>
      <c r="BF27" s="38">
        <v>57.760999999999996</v>
      </c>
      <c r="BG27" s="38">
        <v>63.073000000000008</v>
      </c>
      <c r="BH27" s="38">
        <v>51.387999999999998</v>
      </c>
      <c r="BI27" s="38">
        <v>52.224000000000004</v>
      </c>
      <c r="BJ27" s="38">
        <v>56.087000000000003</v>
      </c>
      <c r="BK27" s="38">
        <v>63.222999999999992</v>
      </c>
      <c r="BL27" s="38">
        <v>56.628</v>
      </c>
      <c r="BM27" s="38">
        <v>54.993000000000009</v>
      </c>
      <c r="BN27" s="38">
        <v>53.211999999999996</v>
      </c>
      <c r="BO27" s="38">
        <v>57.536999999999992</v>
      </c>
      <c r="BP27" s="38">
        <v>63.399000000000001</v>
      </c>
      <c r="BQ27" s="38">
        <v>46.150999999999996</v>
      </c>
      <c r="BR27" s="38">
        <v>46.509</v>
      </c>
      <c r="BS27" s="38">
        <v>49.756</v>
      </c>
      <c r="BT27" s="38">
        <v>45.920999999999992</v>
      </c>
      <c r="BU27" s="38">
        <v>47.065999999999995</v>
      </c>
      <c r="BV27" s="38">
        <v>49.201000000000001</v>
      </c>
      <c r="BW27" s="38">
        <v>58.12299999999999</v>
      </c>
      <c r="BX27" s="38">
        <v>47.717999999999996</v>
      </c>
      <c r="BY27" s="38">
        <v>47.676000000000002</v>
      </c>
      <c r="BZ27" s="38">
        <v>44.662999999999997</v>
      </c>
      <c r="CA27" s="38">
        <v>46.502000000000002</v>
      </c>
      <c r="CB27" s="38">
        <v>53.030999999999992</v>
      </c>
      <c r="CC27" s="38">
        <v>49.470000000000006</v>
      </c>
      <c r="CD27" s="38">
        <v>55.158000000000001</v>
      </c>
      <c r="CE27" s="38">
        <v>51.135000000000005</v>
      </c>
      <c r="CF27" s="38">
        <v>55.604999999999997</v>
      </c>
      <c r="CG27" s="38">
        <v>56.441999999999993</v>
      </c>
      <c r="CH27" s="38">
        <v>54.102000000000004</v>
      </c>
      <c r="CI27" s="38">
        <v>56.965999999999994</v>
      </c>
      <c r="CJ27" s="38">
        <v>60.323</v>
      </c>
      <c r="CK27" s="38">
        <v>57.670999999999999</v>
      </c>
      <c r="CL27" s="38">
        <v>58.153000000000006</v>
      </c>
      <c r="CM27" s="38">
        <v>61.725999999999999</v>
      </c>
      <c r="CN27" s="38">
        <v>61.366</v>
      </c>
      <c r="CO27" s="38">
        <v>61.442000000000007</v>
      </c>
      <c r="CP27" s="38">
        <v>65.153999999999996</v>
      </c>
      <c r="CQ27" s="38">
        <v>62.606999999999999</v>
      </c>
      <c r="CR27" s="38">
        <v>65.552999999999997</v>
      </c>
      <c r="CS27" s="38">
        <v>61.234999999999999</v>
      </c>
      <c r="CT27" s="38">
        <v>60.500999999999998</v>
      </c>
      <c r="CU27" s="38">
        <v>78.271999999999991</v>
      </c>
      <c r="CV27" s="38">
        <v>61.60799999999999</v>
      </c>
      <c r="CW27" s="38">
        <v>59.14800000000001</v>
      </c>
      <c r="CX27" s="38">
        <v>62.452999999999996</v>
      </c>
      <c r="CY27" s="38">
        <v>63.779999999999994</v>
      </c>
      <c r="CZ27" s="38">
        <v>66.287000000000006</v>
      </c>
      <c r="DA27" s="38">
        <v>67.032999999999987</v>
      </c>
      <c r="DB27" s="38">
        <v>66.004999999999995</v>
      </c>
      <c r="DC27" s="38">
        <v>68.789000000000001</v>
      </c>
      <c r="DD27" s="38">
        <v>69.270999999999987</v>
      </c>
      <c r="DE27" s="38">
        <v>64.581000000000003</v>
      </c>
      <c r="DF27" s="38">
        <v>65.499000000000009</v>
      </c>
      <c r="DG27" s="38">
        <v>87.289999999999992</v>
      </c>
      <c r="DH27" s="38">
        <v>69.465999999999994</v>
      </c>
      <c r="DI27" s="38">
        <v>66.371999999999986</v>
      </c>
      <c r="DJ27" s="38">
        <v>73.564999999999998</v>
      </c>
      <c r="DK27" s="38">
        <v>65.167000000000002</v>
      </c>
      <c r="DL27" s="38">
        <v>75.248000000000005</v>
      </c>
      <c r="DM27" s="38">
        <v>75.214999999999989</v>
      </c>
      <c r="DN27" s="38">
        <v>74.871000000000009</v>
      </c>
      <c r="DO27" s="38">
        <v>81.787000000000006</v>
      </c>
      <c r="DP27" s="38">
        <v>90.660000000000011</v>
      </c>
      <c r="DQ27" s="38">
        <v>85.143000000000001</v>
      </c>
      <c r="DR27" s="38">
        <v>86.358999999999995</v>
      </c>
      <c r="DS27" s="38">
        <v>103.176</v>
      </c>
      <c r="DT27" s="38">
        <v>88.283999999999992</v>
      </c>
      <c r="DU27" s="38">
        <v>88.988</v>
      </c>
      <c r="DV27" s="38">
        <v>91.891000000000005</v>
      </c>
      <c r="DW27" s="38">
        <v>92.453999999999994</v>
      </c>
      <c r="DX27" s="38">
        <v>98.438999999999993</v>
      </c>
      <c r="DY27" s="38">
        <v>97.605999999999995</v>
      </c>
      <c r="DZ27" s="38">
        <v>103.714</v>
      </c>
      <c r="EA27" s="38">
        <v>102.20000000000002</v>
      </c>
      <c r="EB27" s="38">
        <v>99.894000000000005</v>
      </c>
      <c r="EC27" s="38">
        <v>96.028999999999996</v>
      </c>
      <c r="ED27" s="38">
        <v>98.286000000000001</v>
      </c>
      <c r="EE27" s="2">
        <v>108.57899999999998</v>
      </c>
      <c r="EF27" s="2">
        <v>98.460000000000008</v>
      </c>
      <c r="EG27" s="2">
        <v>97.594999999999999</v>
      </c>
      <c r="EH27" s="2">
        <v>91.656999999999996</v>
      </c>
      <c r="EI27" s="2">
        <v>95.302000000000007</v>
      </c>
      <c r="EJ27" s="2">
        <v>102.24299999999999</v>
      </c>
      <c r="EK27" s="2">
        <v>98.089000000000013</v>
      </c>
      <c r="EL27" s="2">
        <v>109.16399999999999</v>
      </c>
      <c r="EM27" s="2">
        <v>108.94099999999999</v>
      </c>
      <c r="EN27" s="2">
        <v>106.41</v>
      </c>
      <c r="EO27" s="2">
        <v>113.982</v>
      </c>
      <c r="EP27" s="2">
        <v>108.01</v>
      </c>
      <c r="EQ27" s="2">
        <v>121.80200000000002</v>
      </c>
      <c r="ER27" s="2">
        <v>115.18600000000001</v>
      </c>
      <c r="ES27" s="2">
        <v>113.008</v>
      </c>
      <c r="ET27" s="2">
        <v>121.226</v>
      </c>
      <c r="EU27" s="2">
        <v>120.95400000000001</v>
      </c>
      <c r="EV27" s="2">
        <v>119.58799999999999</v>
      </c>
      <c r="EW27" s="2">
        <v>112.54900000000001</v>
      </c>
      <c r="EX27" s="2">
        <v>122.16300000000001</v>
      </c>
      <c r="EY27" s="2">
        <v>118.124</v>
      </c>
      <c r="EZ27" s="2">
        <v>119.21229</v>
      </c>
      <c r="FA27" s="2">
        <v>121.84868</v>
      </c>
      <c r="FB27" s="2">
        <v>116.99696</v>
      </c>
      <c r="FC27" s="2">
        <v>132.72081</v>
      </c>
      <c r="FD27" s="2">
        <v>121.08662999999999</v>
      </c>
      <c r="FE27" s="2">
        <v>116.71599999999999</v>
      </c>
      <c r="FF27" s="2">
        <v>126.24278999999999</v>
      </c>
      <c r="FG27" s="2">
        <v>126.04682</v>
      </c>
      <c r="FH27" s="2">
        <v>124.90013999999999</v>
      </c>
      <c r="FI27" s="2">
        <v>123.76964999999998</v>
      </c>
      <c r="FJ27" s="2">
        <v>130.00246000000001</v>
      </c>
      <c r="FK27" s="2">
        <v>131.50051999999999</v>
      </c>
      <c r="FL27" s="2">
        <v>137.37786</v>
      </c>
      <c r="FM27" s="2">
        <v>132.34748999999999</v>
      </c>
      <c r="FN27" s="2">
        <v>130.13494</v>
      </c>
      <c r="FO27" s="56">
        <v>166.63399999999999</v>
      </c>
      <c r="FP27" s="18">
        <v>143.96199999999999</v>
      </c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</row>
    <row r="28" spans="1:322" x14ac:dyDescent="0.2">
      <c r="B28" s="9"/>
      <c r="C28" s="22" t="s">
        <v>18</v>
      </c>
      <c r="D28" s="38">
        <f t="shared" ref="D28:AM28" si="42">D29+D30</f>
        <v>131.12</v>
      </c>
      <c r="E28" s="38">
        <f t="shared" si="42"/>
        <v>139.14600000000002</v>
      </c>
      <c r="F28" s="38">
        <f t="shared" si="42"/>
        <v>140.827</v>
      </c>
      <c r="G28" s="38">
        <f t="shared" si="42"/>
        <v>143.023</v>
      </c>
      <c r="H28" s="38">
        <f t="shared" si="42"/>
        <v>129.53200000000001</v>
      </c>
      <c r="I28" s="38">
        <f t="shared" si="42"/>
        <v>132.06899999999999</v>
      </c>
      <c r="J28" s="38">
        <f t="shared" si="42"/>
        <v>145.95099999999999</v>
      </c>
      <c r="K28" s="38">
        <f t="shared" si="42"/>
        <v>149.89699999999999</v>
      </c>
      <c r="L28" s="38">
        <f t="shared" si="42"/>
        <v>151.58100000000002</v>
      </c>
      <c r="M28" s="38">
        <f t="shared" si="42"/>
        <v>163.315</v>
      </c>
      <c r="N28" s="38">
        <f t="shared" si="42"/>
        <v>171.136</v>
      </c>
      <c r="O28" s="38">
        <f t="shared" si="42"/>
        <v>168.62599999999998</v>
      </c>
      <c r="P28" s="38">
        <f t="shared" si="42"/>
        <v>173.91500000000002</v>
      </c>
      <c r="Q28" s="38">
        <f t="shared" si="42"/>
        <v>177.09199999999998</v>
      </c>
      <c r="R28" s="38">
        <f t="shared" si="42"/>
        <v>172.999</v>
      </c>
      <c r="S28" s="38">
        <f t="shared" si="42"/>
        <v>173.11599999999999</v>
      </c>
      <c r="T28" s="38">
        <f t="shared" si="42"/>
        <v>182.124</v>
      </c>
      <c r="U28" s="38">
        <f t="shared" si="42"/>
        <v>182.91299999999998</v>
      </c>
      <c r="V28" s="38">
        <f t="shared" si="42"/>
        <v>188.94899999999998</v>
      </c>
      <c r="W28" s="38">
        <f t="shared" si="42"/>
        <v>195.61100000000002</v>
      </c>
      <c r="X28" s="38">
        <f t="shared" si="42"/>
        <v>190.68799999999999</v>
      </c>
      <c r="Y28" s="38">
        <f t="shared" si="42"/>
        <v>199.262</v>
      </c>
      <c r="Z28" s="38">
        <f t="shared" si="42"/>
        <v>200.977</v>
      </c>
      <c r="AA28" s="38">
        <f t="shared" si="42"/>
        <v>206.178</v>
      </c>
      <c r="AB28" s="38">
        <f t="shared" si="42"/>
        <v>202.422</v>
      </c>
      <c r="AC28" s="38">
        <f t="shared" si="42"/>
        <v>237.83700000000002</v>
      </c>
      <c r="AD28" s="38">
        <f t="shared" si="42"/>
        <v>222.017</v>
      </c>
      <c r="AE28" s="38">
        <f t="shared" si="42"/>
        <v>213.34799999999998</v>
      </c>
      <c r="AF28" s="38">
        <f t="shared" si="42"/>
        <v>206.434</v>
      </c>
      <c r="AG28" s="38">
        <f t="shared" si="42"/>
        <v>199.28</v>
      </c>
      <c r="AH28" s="38">
        <f t="shared" si="42"/>
        <v>208.49199999999999</v>
      </c>
      <c r="AI28" s="38">
        <f t="shared" si="42"/>
        <v>212.185</v>
      </c>
      <c r="AJ28" s="38">
        <f t="shared" si="42"/>
        <v>198.91300000000001</v>
      </c>
      <c r="AK28" s="38">
        <f t="shared" si="42"/>
        <v>203.672</v>
      </c>
      <c r="AL28" s="38">
        <f t="shared" si="42"/>
        <v>205.28</v>
      </c>
      <c r="AM28" s="38">
        <f t="shared" si="42"/>
        <v>189.559</v>
      </c>
      <c r="AN28" s="38">
        <f t="shared" ref="AN28:BC28" si="43">AN29+AN30</f>
        <v>198.00900000000001</v>
      </c>
      <c r="AO28" s="38">
        <f t="shared" si="43"/>
        <v>193.34899999999999</v>
      </c>
      <c r="AP28" s="38">
        <f t="shared" si="43"/>
        <v>182.67699999999999</v>
      </c>
      <c r="AQ28" s="38">
        <f t="shared" si="43"/>
        <v>174.47300000000001</v>
      </c>
      <c r="AR28" s="38">
        <f t="shared" si="43"/>
        <v>168.58099999999999</v>
      </c>
      <c r="AS28" s="38">
        <f t="shared" si="43"/>
        <v>187.87</v>
      </c>
      <c r="AT28" s="38">
        <f t="shared" si="43"/>
        <v>200.16799999999998</v>
      </c>
      <c r="AU28" s="38">
        <f t="shared" si="43"/>
        <v>205.60300000000001</v>
      </c>
      <c r="AV28" s="38">
        <f t="shared" si="43"/>
        <v>201.083</v>
      </c>
      <c r="AW28" s="38">
        <f t="shared" si="43"/>
        <v>183.62899999999999</v>
      </c>
      <c r="AX28" s="38">
        <f t="shared" si="43"/>
        <v>179.262</v>
      </c>
      <c r="AY28" s="38">
        <f t="shared" si="43"/>
        <v>182.29299999999998</v>
      </c>
      <c r="AZ28" s="38">
        <f t="shared" si="43"/>
        <v>187.29399999999998</v>
      </c>
      <c r="BA28" s="38">
        <f t="shared" si="43"/>
        <v>191.50399999999999</v>
      </c>
      <c r="BB28" s="38">
        <f t="shared" si="43"/>
        <v>181.78700000000001</v>
      </c>
      <c r="BC28" s="38">
        <f t="shared" si="43"/>
        <v>191.32100000000003</v>
      </c>
      <c r="BD28" s="38">
        <f t="shared" ref="BD28:CE28" si="44">BD29+BD30</f>
        <v>181.85499999999999</v>
      </c>
      <c r="BE28" s="38">
        <f t="shared" si="44"/>
        <v>198.54399999999998</v>
      </c>
      <c r="BF28" s="38">
        <f t="shared" si="44"/>
        <v>208.98400000000001</v>
      </c>
      <c r="BG28" s="38">
        <f t="shared" si="44"/>
        <v>189.65299999999999</v>
      </c>
      <c r="BH28" s="38">
        <f t="shared" si="44"/>
        <v>203.89500000000001</v>
      </c>
      <c r="BI28" s="38">
        <f t="shared" si="44"/>
        <v>207.26999999999998</v>
      </c>
      <c r="BJ28" s="38">
        <f t="shared" si="44"/>
        <v>221.97399999999999</v>
      </c>
      <c r="BK28" s="38">
        <f t="shared" si="44"/>
        <v>222.33799999999999</v>
      </c>
      <c r="BL28" s="38">
        <f t="shared" si="44"/>
        <v>239.643</v>
      </c>
      <c r="BM28" s="38">
        <f t="shared" si="44"/>
        <v>230.53100000000001</v>
      </c>
      <c r="BN28" s="38">
        <f t="shared" si="44"/>
        <v>301.75099999999998</v>
      </c>
      <c r="BO28" s="38">
        <f t="shared" si="44"/>
        <v>299.77999999999997</v>
      </c>
      <c r="BP28" s="38">
        <f t="shared" si="44"/>
        <v>315.20400000000001</v>
      </c>
      <c r="BQ28" s="38">
        <f t="shared" si="44"/>
        <v>334.04599999999999</v>
      </c>
      <c r="BR28" s="38">
        <f t="shared" si="44"/>
        <v>323.834</v>
      </c>
      <c r="BS28" s="38">
        <f t="shared" si="44"/>
        <v>316.41300000000001</v>
      </c>
      <c r="BT28" s="38">
        <f t="shared" si="44"/>
        <v>256.49299999999999</v>
      </c>
      <c r="BU28" s="38">
        <f t="shared" si="44"/>
        <v>283.63200000000001</v>
      </c>
      <c r="BV28" s="38">
        <f t="shared" si="44"/>
        <v>282.86699999999996</v>
      </c>
      <c r="BW28" s="38">
        <f t="shared" si="44"/>
        <v>290.43200000000002</v>
      </c>
      <c r="BX28" s="38">
        <f t="shared" si="44"/>
        <v>286.76499999999999</v>
      </c>
      <c r="BY28" s="38">
        <f t="shared" si="44"/>
        <v>270.04499999999996</v>
      </c>
      <c r="BZ28" s="38">
        <f t="shared" si="44"/>
        <v>299.64999999999998</v>
      </c>
      <c r="CA28" s="38">
        <f t="shared" si="44"/>
        <v>293.32799999999997</v>
      </c>
      <c r="CB28" s="38">
        <f t="shared" si="44"/>
        <v>302.00099999999998</v>
      </c>
      <c r="CC28" s="38">
        <f t="shared" si="44"/>
        <v>306.77800000000002</v>
      </c>
      <c r="CD28" s="38">
        <f t="shared" si="44"/>
        <v>329.64699999999999</v>
      </c>
      <c r="CE28" s="38">
        <f t="shared" si="44"/>
        <v>333.72199999999998</v>
      </c>
      <c r="CF28" s="38">
        <f t="shared" ref="CF28:CH28" si="45">CF29+CF30</f>
        <v>332.30600000000004</v>
      </c>
      <c r="CG28" s="38">
        <f t="shared" si="45"/>
        <v>334.25300000000004</v>
      </c>
      <c r="CH28" s="38">
        <f t="shared" si="45"/>
        <v>335.87900000000002</v>
      </c>
      <c r="CI28" s="38">
        <f t="shared" ref="CI28:CJ28" si="46">CI29+CI30</f>
        <v>316.89599999999996</v>
      </c>
      <c r="CJ28" s="38">
        <f t="shared" si="46"/>
        <v>327.80500000000001</v>
      </c>
      <c r="CK28" s="38">
        <v>320.70699999999999</v>
      </c>
      <c r="CL28" s="38">
        <v>332.34800000000001</v>
      </c>
      <c r="CM28" s="38">
        <v>319.30999999999995</v>
      </c>
      <c r="CN28" s="38">
        <v>312.57500000000005</v>
      </c>
      <c r="CO28" s="38">
        <f t="shared" ref="CO28:CQ28" si="47">CO29+CO30</f>
        <v>332.78700000000003</v>
      </c>
      <c r="CP28" s="38">
        <f t="shared" si="47"/>
        <v>351.91399999999999</v>
      </c>
      <c r="CQ28" s="38">
        <f t="shared" si="47"/>
        <v>328.19000000000005</v>
      </c>
      <c r="CR28" s="38">
        <v>338.41200000000003</v>
      </c>
      <c r="CS28" s="38">
        <v>325.00800000000004</v>
      </c>
      <c r="CT28" s="38">
        <v>340.35499999999996</v>
      </c>
      <c r="CU28" s="38">
        <v>344.40300000000002</v>
      </c>
      <c r="CV28" s="38">
        <v>368.69400000000002</v>
      </c>
      <c r="CW28" s="38">
        <v>356.68799999999999</v>
      </c>
      <c r="CX28" s="38">
        <v>328.84699999999998</v>
      </c>
      <c r="CY28" s="38">
        <v>339.34300000000002</v>
      </c>
      <c r="CZ28" s="38">
        <v>341.887</v>
      </c>
      <c r="DA28" s="38">
        <v>338.46699999999998</v>
      </c>
      <c r="DB28" s="38">
        <v>354.827</v>
      </c>
      <c r="DC28" s="38">
        <v>374.54399999999998</v>
      </c>
      <c r="DD28" s="38">
        <v>377.02499999999998</v>
      </c>
      <c r="DE28" s="38">
        <v>385.553</v>
      </c>
      <c r="DF28" s="38">
        <v>423.42100000000005</v>
      </c>
      <c r="DG28" s="38">
        <v>409.09</v>
      </c>
      <c r="DH28" s="38">
        <v>367.86500000000001</v>
      </c>
      <c r="DI28" s="38">
        <v>370.64800000000002</v>
      </c>
      <c r="DJ28" s="38">
        <v>366.03000000000003</v>
      </c>
      <c r="DK28" s="38">
        <v>375.505</v>
      </c>
      <c r="DL28" s="38">
        <v>393.36899999999997</v>
      </c>
      <c r="DM28" s="38">
        <v>424.07800000000003</v>
      </c>
      <c r="DN28" s="38">
        <v>418.22499999999997</v>
      </c>
      <c r="DO28" s="38">
        <v>410.14699999999999</v>
      </c>
      <c r="DP28" s="38">
        <v>410.66600000000005</v>
      </c>
      <c r="DQ28" s="38">
        <v>409.27099999999996</v>
      </c>
      <c r="DR28" s="38">
        <v>432.62299999999999</v>
      </c>
      <c r="DS28" s="38">
        <v>422.58800000000002</v>
      </c>
      <c r="DT28" s="38">
        <v>454.64</v>
      </c>
      <c r="DU28" s="38">
        <v>490.71299999999997</v>
      </c>
      <c r="DV28" s="38">
        <v>485.06499999999994</v>
      </c>
      <c r="DW28" s="38">
        <v>483.78599999999994</v>
      </c>
      <c r="DX28" s="38">
        <v>480.94900000000001</v>
      </c>
      <c r="DY28" s="38">
        <v>468.58300000000003</v>
      </c>
      <c r="DZ28" s="38">
        <v>454.71800000000002</v>
      </c>
      <c r="EA28" s="38">
        <v>449.339</v>
      </c>
      <c r="EB28" s="38">
        <v>441.06000000000006</v>
      </c>
      <c r="EC28" s="38">
        <f>+EC29+EC30</f>
        <v>418.428</v>
      </c>
      <c r="ED28" s="38">
        <v>425.97</v>
      </c>
      <c r="EE28" s="2">
        <v>442.06400000000002</v>
      </c>
      <c r="EF28" s="2">
        <v>436.86</v>
      </c>
      <c r="EG28" s="2">
        <v>434.71999999999997</v>
      </c>
      <c r="EH28" s="2">
        <v>428.33900000000006</v>
      </c>
      <c r="EI28" s="2">
        <v>426.363</v>
      </c>
      <c r="EJ28" s="2">
        <v>413.47800000000001</v>
      </c>
      <c r="EK28" s="2">
        <v>418.51900000000001</v>
      </c>
      <c r="EL28" s="2">
        <v>415.95000000000005</v>
      </c>
      <c r="EM28" s="2">
        <v>408.63900000000001</v>
      </c>
      <c r="EN28" s="2">
        <v>414.75599999999997</v>
      </c>
      <c r="EO28" s="2">
        <v>416.34900000000005</v>
      </c>
      <c r="EP28" s="2">
        <v>429.42700000000002</v>
      </c>
      <c r="EQ28" s="2">
        <v>433.15500000000003</v>
      </c>
      <c r="ER28" s="2">
        <v>429.93</v>
      </c>
      <c r="ES28" s="2">
        <v>423.81400000000002</v>
      </c>
      <c r="ET28" s="2">
        <v>454.21100000000001</v>
      </c>
      <c r="EU28" s="2">
        <v>469.78000000000003</v>
      </c>
      <c r="EV28" s="2">
        <v>443.29700000000003</v>
      </c>
      <c r="EW28" s="2">
        <v>486.37299999999999</v>
      </c>
      <c r="EX28" s="2">
        <v>456.27299999999997</v>
      </c>
      <c r="EY28" s="2">
        <v>471.01</v>
      </c>
      <c r="EZ28" s="2">
        <v>458.98599999999999</v>
      </c>
      <c r="FA28" s="2">
        <v>459.99599999999998</v>
      </c>
      <c r="FB28" s="2">
        <v>490.10582999999997</v>
      </c>
      <c r="FC28" s="2">
        <v>484.60506000000004</v>
      </c>
      <c r="FD28" s="2">
        <v>486.08361000000002</v>
      </c>
      <c r="FE28" s="2">
        <v>475.09800000000001</v>
      </c>
      <c r="FF28" s="2">
        <v>461.18</v>
      </c>
      <c r="FG28" s="2">
        <v>476.54181000000005</v>
      </c>
      <c r="FH28" s="2">
        <v>506.68545999999998</v>
      </c>
      <c r="FI28" s="2">
        <v>500.90094999999997</v>
      </c>
      <c r="FJ28" s="2">
        <v>472.72076999999996</v>
      </c>
      <c r="FK28" s="2">
        <v>501.93366000000003</v>
      </c>
      <c r="FL28" s="2">
        <v>511.70454000000001</v>
      </c>
      <c r="FM28" s="2">
        <v>508.98689000000002</v>
      </c>
      <c r="FN28" s="2">
        <v>512.54854</v>
      </c>
      <c r="FO28" s="56">
        <v>540.16599999999994</v>
      </c>
      <c r="FP28" s="18">
        <v>587.75465999999994</v>
      </c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</row>
    <row r="29" spans="1:322" x14ac:dyDescent="0.2">
      <c r="B29" s="9"/>
      <c r="C29" s="20" t="s">
        <v>19</v>
      </c>
      <c r="D29" s="3">
        <v>115.824</v>
      </c>
      <c r="E29" s="3">
        <v>121.247</v>
      </c>
      <c r="F29" s="3">
        <v>124.086</v>
      </c>
      <c r="G29" s="3">
        <v>124.371</v>
      </c>
      <c r="H29" s="3">
        <v>113.718</v>
      </c>
      <c r="I29" s="3">
        <v>113.035</v>
      </c>
      <c r="J29" s="3">
        <v>124.852</v>
      </c>
      <c r="K29" s="3">
        <v>132.07</v>
      </c>
      <c r="L29" s="3">
        <v>133.57300000000001</v>
      </c>
      <c r="M29" s="3">
        <v>141.62299999999999</v>
      </c>
      <c r="N29" s="3">
        <v>151.03700000000001</v>
      </c>
      <c r="O29" s="3">
        <v>145.38999999999999</v>
      </c>
      <c r="P29" s="3">
        <v>149.84700000000001</v>
      </c>
      <c r="Q29" s="3">
        <v>152.58199999999999</v>
      </c>
      <c r="R29" s="3">
        <v>153.102</v>
      </c>
      <c r="S29" s="3">
        <v>152.77199999999999</v>
      </c>
      <c r="T29" s="3">
        <v>160.08199999999999</v>
      </c>
      <c r="U29" s="3">
        <v>161.49799999999999</v>
      </c>
      <c r="V29" s="3">
        <v>169.58199999999999</v>
      </c>
      <c r="W29" s="3">
        <v>176.29900000000001</v>
      </c>
      <c r="X29" s="3">
        <v>170.386</v>
      </c>
      <c r="Y29" s="3">
        <v>181.18299999999999</v>
      </c>
      <c r="Z29" s="3">
        <v>181.61600000000001</v>
      </c>
      <c r="AA29" s="3">
        <v>188.53200000000001</v>
      </c>
      <c r="AB29" s="3">
        <v>185.583</v>
      </c>
      <c r="AC29" s="3">
        <v>203.25200000000001</v>
      </c>
      <c r="AD29" s="3">
        <v>196.524</v>
      </c>
      <c r="AE29" s="3">
        <v>186.62299999999999</v>
      </c>
      <c r="AF29" s="3">
        <v>174.04900000000001</v>
      </c>
      <c r="AG29" s="3">
        <v>169.49799999999999</v>
      </c>
      <c r="AH29" s="3">
        <v>180.15299999999999</v>
      </c>
      <c r="AI29" s="3">
        <v>185.239</v>
      </c>
      <c r="AJ29" s="3">
        <v>166.738</v>
      </c>
      <c r="AK29" s="3">
        <v>174.774</v>
      </c>
      <c r="AL29" s="3">
        <v>164.86199999999999</v>
      </c>
      <c r="AM29" s="3">
        <v>159.524</v>
      </c>
      <c r="AN29" s="38">
        <v>167.70400000000001</v>
      </c>
      <c r="AO29" s="38">
        <v>167.11199999999999</v>
      </c>
      <c r="AP29" s="38">
        <v>158.75</v>
      </c>
      <c r="AQ29" s="38">
        <v>151.43700000000001</v>
      </c>
      <c r="AR29" s="38">
        <v>145.381</v>
      </c>
      <c r="AS29" s="38">
        <v>160.55799999999999</v>
      </c>
      <c r="AT29" s="38">
        <v>181.08099999999999</v>
      </c>
      <c r="AU29" s="38">
        <v>187.405</v>
      </c>
      <c r="AV29" s="38">
        <v>182.124</v>
      </c>
      <c r="AW29" s="38">
        <v>163.41399999999999</v>
      </c>
      <c r="AX29" s="38">
        <v>155.96299999999999</v>
      </c>
      <c r="AY29" s="38">
        <v>158.90199999999999</v>
      </c>
      <c r="AZ29" s="38">
        <v>168.33099999999999</v>
      </c>
      <c r="BA29" s="38">
        <v>170.542</v>
      </c>
      <c r="BB29" s="38">
        <v>161.715</v>
      </c>
      <c r="BC29" s="38">
        <v>168.29400000000001</v>
      </c>
      <c r="BD29" s="38">
        <v>156.93899999999999</v>
      </c>
      <c r="BE29" s="38">
        <v>162.93199999999999</v>
      </c>
      <c r="BF29" s="38">
        <v>168.90700000000001</v>
      </c>
      <c r="BG29" s="38">
        <v>165.13399999999999</v>
      </c>
      <c r="BH29" s="38">
        <v>166.673</v>
      </c>
      <c r="BI29" s="38">
        <v>170.91</v>
      </c>
      <c r="BJ29" s="38">
        <v>168.96899999999999</v>
      </c>
      <c r="BK29" s="38">
        <v>180.827</v>
      </c>
      <c r="BL29" s="38">
        <v>202.851</v>
      </c>
      <c r="BM29" s="38">
        <v>195.15899999999999</v>
      </c>
      <c r="BN29" s="38">
        <v>196.751</v>
      </c>
      <c r="BO29" s="38">
        <v>191.7</v>
      </c>
      <c r="BP29" s="38">
        <v>207.57400000000001</v>
      </c>
      <c r="BQ29" s="38">
        <v>217.41900000000001</v>
      </c>
      <c r="BR29" s="38">
        <v>204.23500000000001</v>
      </c>
      <c r="BS29" s="38">
        <v>193.54499999999999</v>
      </c>
      <c r="BT29" s="38">
        <v>193.22900000000001</v>
      </c>
      <c r="BU29" s="38">
        <v>206.57900000000001</v>
      </c>
      <c r="BV29" s="38">
        <v>211.19499999999999</v>
      </c>
      <c r="BW29" s="38">
        <v>217.678</v>
      </c>
      <c r="BX29" s="38">
        <v>217.81800000000001</v>
      </c>
      <c r="BY29" s="38">
        <v>205.42699999999999</v>
      </c>
      <c r="BZ29" s="38">
        <v>235.78399999999999</v>
      </c>
      <c r="CA29" s="38">
        <v>237.54499999999999</v>
      </c>
      <c r="CB29" s="38">
        <v>246.154</v>
      </c>
      <c r="CC29" s="38">
        <v>250.34800000000001</v>
      </c>
      <c r="CD29" s="38">
        <v>267.10199999999998</v>
      </c>
      <c r="CE29" s="38">
        <v>271.77699999999999</v>
      </c>
      <c r="CF29" s="38">
        <v>264.22000000000003</v>
      </c>
      <c r="CG29" s="38">
        <v>265.00900000000001</v>
      </c>
      <c r="CH29" s="38">
        <v>259.27300000000002</v>
      </c>
      <c r="CI29" s="38">
        <v>245.63499999999999</v>
      </c>
      <c r="CJ29" s="38">
        <v>248.601</v>
      </c>
      <c r="CK29" s="38">
        <v>272.94499999999999</v>
      </c>
      <c r="CL29" s="38">
        <v>287.63900000000001</v>
      </c>
      <c r="CM29" s="38">
        <v>271.45299999999997</v>
      </c>
      <c r="CN29" s="38">
        <v>268.25600000000003</v>
      </c>
      <c r="CO29" s="38">
        <v>275.77500000000003</v>
      </c>
      <c r="CP29" s="38">
        <v>285.685</v>
      </c>
      <c r="CQ29" s="38">
        <v>263.83800000000002</v>
      </c>
      <c r="CR29" s="38">
        <v>270.32500000000005</v>
      </c>
      <c r="CS29" s="38">
        <v>265.95700000000005</v>
      </c>
      <c r="CT29" s="38">
        <v>264.40099999999995</v>
      </c>
      <c r="CU29" s="38">
        <v>261.88600000000002</v>
      </c>
      <c r="CV29" s="38">
        <v>292.09100000000001</v>
      </c>
      <c r="CW29" s="38">
        <v>283.33800000000002</v>
      </c>
      <c r="CX29" s="38">
        <v>259.53499999999997</v>
      </c>
      <c r="CY29" s="38">
        <v>267.47300000000001</v>
      </c>
      <c r="CZ29" s="38">
        <v>268.44400000000002</v>
      </c>
      <c r="DA29" s="38">
        <v>270.82799999999997</v>
      </c>
      <c r="DB29" s="38">
        <v>278.64100000000002</v>
      </c>
      <c r="DC29" s="38">
        <v>297.57900000000001</v>
      </c>
      <c r="DD29" s="38">
        <v>297.50900000000001</v>
      </c>
      <c r="DE29" s="38">
        <v>301.46100000000001</v>
      </c>
      <c r="DF29" s="38">
        <v>311.786</v>
      </c>
      <c r="DG29" s="38">
        <v>310.73199999999997</v>
      </c>
      <c r="DH29" s="38">
        <v>291.78900000000004</v>
      </c>
      <c r="DI29" s="38">
        <v>294.38900000000001</v>
      </c>
      <c r="DJ29" s="38">
        <v>297.57600000000002</v>
      </c>
      <c r="DK29" s="38">
        <v>302.108</v>
      </c>
      <c r="DL29" s="38">
        <v>329.654</v>
      </c>
      <c r="DM29" s="38">
        <v>353.38200000000001</v>
      </c>
      <c r="DN29" s="38">
        <v>342.27</v>
      </c>
      <c r="DO29" s="38">
        <v>335.60599999999999</v>
      </c>
      <c r="DP29" s="38">
        <v>333.35200000000003</v>
      </c>
      <c r="DQ29" s="38">
        <v>322.20999999999998</v>
      </c>
      <c r="DR29" s="38">
        <v>351.63</v>
      </c>
      <c r="DS29" s="38">
        <v>345.66300000000001</v>
      </c>
      <c r="DT29" s="38">
        <v>385.90300000000002</v>
      </c>
      <c r="DU29" s="3">
        <v>414.5</v>
      </c>
      <c r="DV29" s="3">
        <v>408.25599999999997</v>
      </c>
      <c r="DW29" s="3">
        <v>409.29899999999998</v>
      </c>
      <c r="DX29" s="3">
        <v>406.86200000000002</v>
      </c>
      <c r="DY29" s="3">
        <v>402.90600000000001</v>
      </c>
      <c r="DZ29" s="3">
        <v>389.00700000000001</v>
      </c>
      <c r="EA29" s="3">
        <v>391.25900000000001</v>
      </c>
      <c r="EB29" s="3">
        <v>382.99799999999999</v>
      </c>
      <c r="EC29" s="3">
        <v>370.03699999999998</v>
      </c>
      <c r="ED29" s="3">
        <v>371.91</v>
      </c>
      <c r="EE29" s="2">
        <v>377.774</v>
      </c>
      <c r="EF29" s="2">
        <v>372.91899999999998</v>
      </c>
      <c r="EG29" s="2">
        <v>370.58</v>
      </c>
      <c r="EH29" s="2">
        <v>366.92200000000003</v>
      </c>
      <c r="EI29" s="2">
        <v>366.25099999999998</v>
      </c>
      <c r="EJ29" s="2">
        <v>365.97</v>
      </c>
      <c r="EK29" s="2">
        <v>370.12400000000002</v>
      </c>
      <c r="EL29" s="2">
        <v>376.35</v>
      </c>
      <c r="EM29" s="2">
        <v>368.75200000000001</v>
      </c>
      <c r="EN29" s="2">
        <v>373.471</v>
      </c>
      <c r="EO29" s="2">
        <v>370.86399999999998</v>
      </c>
      <c r="EP29" s="2">
        <v>381.024</v>
      </c>
      <c r="EQ29" s="2">
        <v>382.43</v>
      </c>
      <c r="ER29" s="2">
        <v>388.77199999999999</v>
      </c>
      <c r="ES29" s="2">
        <v>384.19600000000003</v>
      </c>
      <c r="ET29" s="2">
        <v>401.54700000000003</v>
      </c>
      <c r="EU29" s="2">
        <v>420.49</v>
      </c>
      <c r="EV29" s="2">
        <v>388.86500000000001</v>
      </c>
      <c r="EW29" s="2">
        <v>430.46199999999999</v>
      </c>
      <c r="EX29" s="2">
        <v>396.42099999999999</v>
      </c>
      <c r="EY29" s="2">
        <v>410.84199999999998</v>
      </c>
      <c r="EZ29" s="2">
        <v>397.798</v>
      </c>
      <c r="FA29" s="2">
        <v>393.90800000000002</v>
      </c>
      <c r="FB29" s="2">
        <v>424.96924999999999</v>
      </c>
      <c r="FC29" s="2">
        <v>412.57338000000004</v>
      </c>
      <c r="FD29" s="2">
        <v>422.32098000000002</v>
      </c>
      <c r="FE29" s="2">
        <v>422.166</v>
      </c>
      <c r="FF29" s="2">
        <v>406.12551000000002</v>
      </c>
      <c r="FG29" s="2">
        <v>421.93615000000005</v>
      </c>
      <c r="FH29" s="2">
        <v>440.60572999999999</v>
      </c>
      <c r="FI29" s="2">
        <v>437.108</v>
      </c>
      <c r="FJ29" s="2">
        <v>407.69600000000003</v>
      </c>
      <c r="FK29" s="2">
        <v>423.89100000000002</v>
      </c>
      <c r="FL29" s="2">
        <v>434.42</v>
      </c>
      <c r="FM29" s="2">
        <v>424.57690000000002</v>
      </c>
      <c r="FN29" s="2">
        <v>432.28</v>
      </c>
      <c r="FO29" s="56">
        <v>449.23099999999999</v>
      </c>
      <c r="FP29" s="18">
        <v>476.47987999999998</v>
      </c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</row>
    <row r="30" spans="1:322" x14ac:dyDescent="0.2">
      <c r="B30" s="9"/>
      <c r="C30" s="20" t="s">
        <v>33</v>
      </c>
      <c r="D30" s="3">
        <v>15.295999999999999</v>
      </c>
      <c r="E30" s="3">
        <v>17.899000000000001</v>
      </c>
      <c r="F30" s="3">
        <v>16.741</v>
      </c>
      <c r="G30" s="3">
        <v>18.652000000000001</v>
      </c>
      <c r="H30" s="3">
        <v>15.814</v>
      </c>
      <c r="I30" s="3">
        <v>19.033999999999999</v>
      </c>
      <c r="J30" s="3">
        <v>21.099</v>
      </c>
      <c r="K30" s="3">
        <v>17.827000000000002</v>
      </c>
      <c r="L30" s="3">
        <v>18.007999999999999</v>
      </c>
      <c r="M30" s="3">
        <v>21.692</v>
      </c>
      <c r="N30" s="3">
        <v>20.099</v>
      </c>
      <c r="O30" s="3">
        <v>23.236000000000001</v>
      </c>
      <c r="P30" s="3">
        <v>24.068000000000001</v>
      </c>
      <c r="Q30" s="3">
        <v>24.51</v>
      </c>
      <c r="R30" s="3">
        <v>19.896999999999998</v>
      </c>
      <c r="S30" s="3">
        <v>20.344000000000001</v>
      </c>
      <c r="T30" s="3">
        <v>22.042000000000002</v>
      </c>
      <c r="U30" s="3">
        <v>21.414999999999999</v>
      </c>
      <c r="V30" s="3">
        <v>19.367000000000001</v>
      </c>
      <c r="W30" s="3">
        <v>19.312000000000001</v>
      </c>
      <c r="X30" s="3">
        <v>20.302</v>
      </c>
      <c r="Y30" s="3">
        <v>18.079000000000001</v>
      </c>
      <c r="Z30" s="3">
        <v>19.361000000000001</v>
      </c>
      <c r="AA30" s="3">
        <v>17.646000000000001</v>
      </c>
      <c r="AB30" s="3">
        <v>16.838999999999999</v>
      </c>
      <c r="AC30" s="3">
        <v>34.585000000000001</v>
      </c>
      <c r="AD30" s="3">
        <v>25.492999999999999</v>
      </c>
      <c r="AE30" s="3">
        <v>26.725000000000001</v>
      </c>
      <c r="AF30" s="3">
        <v>32.384999999999998</v>
      </c>
      <c r="AG30" s="3">
        <v>29.782</v>
      </c>
      <c r="AH30" s="3">
        <v>28.338999999999999</v>
      </c>
      <c r="AI30" s="3">
        <v>26.946000000000002</v>
      </c>
      <c r="AJ30" s="3">
        <v>32.174999999999997</v>
      </c>
      <c r="AK30" s="3">
        <v>28.898</v>
      </c>
      <c r="AL30" s="3">
        <v>40.417999999999999</v>
      </c>
      <c r="AM30" s="3">
        <v>30.035</v>
      </c>
      <c r="AN30" s="38">
        <v>30.305</v>
      </c>
      <c r="AO30" s="38">
        <v>26.236999999999998</v>
      </c>
      <c r="AP30" s="38">
        <v>23.927</v>
      </c>
      <c r="AQ30" s="38">
        <v>23.036000000000001</v>
      </c>
      <c r="AR30" s="38">
        <v>23.2</v>
      </c>
      <c r="AS30" s="38">
        <v>27.312000000000001</v>
      </c>
      <c r="AT30" s="38">
        <v>19.087</v>
      </c>
      <c r="AU30" s="38">
        <v>18.198</v>
      </c>
      <c r="AV30" s="38">
        <v>18.959</v>
      </c>
      <c r="AW30" s="38">
        <v>20.215</v>
      </c>
      <c r="AX30" s="38">
        <v>23.298999999999999</v>
      </c>
      <c r="AY30" s="38">
        <v>23.390999999999998</v>
      </c>
      <c r="AZ30" s="38">
        <v>18.963000000000001</v>
      </c>
      <c r="BA30" s="38">
        <v>20.962</v>
      </c>
      <c r="BB30" s="38">
        <v>20.071999999999999</v>
      </c>
      <c r="BC30" s="38">
        <v>23.027000000000001</v>
      </c>
      <c r="BD30" s="38">
        <v>24.916</v>
      </c>
      <c r="BE30" s="38">
        <v>35.612000000000002</v>
      </c>
      <c r="BF30" s="38">
        <v>40.076999999999998</v>
      </c>
      <c r="BG30" s="38">
        <v>24.518999999999998</v>
      </c>
      <c r="BH30" s="38">
        <v>37.222000000000001</v>
      </c>
      <c r="BI30" s="38">
        <v>36.36</v>
      </c>
      <c r="BJ30" s="38">
        <v>53.005000000000003</v>
      </c>
      <c r="BK30" s="38">
        <v>41.511000000000003</v>
      </c>
      <c r="BL30" s="38">
        <v>36.792000000000002</v>
      </c>
      <c r="BM30" s="38">
        <v>35.372</v>
      </c>
      <c r="BN30" s="38">
        <v>105</v>
      </c>
      <c r="BO30" s="38">
        <v>108.08</v>
      </c>
      <c r="BP30" s="38">
        <v>107.63</v>
      </c>
      <c r="BQ30" s="38">
        <v>116.627</v>
      </c>
      <c r="BR30" s="38">
        <v>119.599</v>
      </c>
      <c r="BS30" s="38">
        <v>122.86799999999999</v>
      </c>
      <c r="BT30" s="38">
        <v>63.264000000000003</v>
      </c>
      <c r="BU30" s="38">
        <v>77.052999999999997</v>
      </c>
      <c r="BV30" s="38">
        <v>71.671999999999997</v>
      </c>
      <c r="BW30" s="38">
        <v>72.754000000000005</v>
      </c>
      <c r="BX30" s="38">
        <v>68.947000000000003</v>
      </c>
      <c r="BY30" s="38">
        <v>64.617999999999995</v>
      </c>
      <c r="BZ30" s="38">
        <v>63.866</v>
      </c>
      <c r="CA30" s="38">
        <v>55.783000000000001</v>
      </c>
      <c r="CB30" s="38">
        <v>55.847000000000001</v>
      </c>
      <c r="CC30" s="38">
        <v>56.43</v>
      </c>
      <c r="CD30" s="38">
        <v>62.545000000000002</v>
      </c>
      <c r="CE30" s="38">
        <v>61.945</v>
      </c>
      <c r="CF30" s="38">
        <v>68.085999999999999</v>
      </c>
      <c r="CG30" s="38">
        <v>69.244</v>
      </c>
      <c r="CH30" s="38">
        <v>76.605999999999995</v>
      </c>
      <c r="CI30" s="38">
        <v>71.260999999999996</v>
      </c>
      <c r="CJ30" s="38">
        <v>79.203999999999994</v>
      </c>
      <c r="CK30" s="38">
        <v>47.762</v>
      </c>
      <c r="CL30" s="38">
        <v>44.708999999999996</v>
      </c>
      <c r="CM30" s="38">
        <v>47.856999999999999</v>
      </c>
      <c r="CN30" s="38">
        <v>44.318999999999996</v>
      </c>
      <c r="CO30" s="38">
        <v>57.012</v>
      </c>
      <c r="CP30" s="38">
        <v>66.228999999999999</v>
      </c>
      <c r="CQ30" s="38">
        <v>64.352000000000004</v>
      </c>
      <c r="CR30" s="38">
        <v>68.086999999999989</v>
      </c>
      <c r="CS30" s="38">
        <v>59.050999999999995</v>
      </c>
      <c r="CT30" s="38">
        <v>75.953999999999994</v>
      </c>
      <c r="CU30" s="38">
        <v>82.516999999999996</v>
      </c>
      <c r="CV30" s="38">
        <v>76.602999999999994</v>
      </c>
      <c r="CW30" s="38">
        <v>73.349999999999994</v>
      </c>
      <c r="CX30" s="38">
        <v>69.311999999999998</v>
      </c>
      <c r="CY30" s="38">
        <v>71.87</v>
      </c>
      <c r="CZ30" s="38">
        <v>73.442999999999998</v>
      </c>
      <c r="DA30" s="38">
        <v>67.638999999999996</v>
      </c>
      <c r="DB30" s="38">
        <v>76.185999999999993</v>
      </c>
      <c r="DC30" s="38">
        <v>76.964999999999989</v>
      </c>
      <c r="DD30" s="38">
        <v>79.516000000000005</v>
      </c>
      <c r="DE30" s="38">
        <v>84.091999999999999</v>
      </c>
      <c r="DF30" s="38">
        <v>111.63500000000002</v>
      </c>
      <c r="DG30" s="38">
        <v>98.35799999999999</v>
      </c>
      <c r="DH30" s="38">
        <v>76.075999999999993</v>
      </c>
      <c r="DI30" s="38">
        <v>76.258999999999986</v>
      </c>
      <c r="DJ30" s="38">
        <v>68.453999999999994</v>
      </c>
      <c r="DK30" s="38">
        <v>73.397000000000006</v>
      </c>
      <c r="DL30" s="38">
        <v>63.714999999999996</v>
      </c>
      <c r="DM30" s="38">
        <v>70.696000000000012</v>
      </c>
      <c r="DN30" s="38">
        <v>75.954999999999998</v>
      </c>
      <c r="DO30" s="38">
        <v>74.540999999999997</v>
      </c>
      <c r="DP30" s="38">
        <v>77.313999999999993</v>
      </c>
      <c r="DQ30" s="38">
        <v>87.061000000000007</v>
      </c>
      <c r="DR30" s="38">
        <v>80.992999999999995</v>
      </c>
      <c r="DS30" s="38">
        <v>76.924999999999997</v>
      </c>
      <c r="DT30" s="38">
        <v>68.736999999999995</v>
      </c>
      <c r="DU30" s="3">
        <v>76.212999999999994</v>
      </c>
      <c r="DV30" s="3">
        <v>76.808999999999997</v>
      </c>
      <c r="DW30" s="3">
        <v>74.486999999999995</v>
      </c>
      <c r="DX30" s="3">
        <v>74.087000000000003</v>
      </c>
      <c r="DY30" s="3">
        <v>65.677000000000007</v>
      </c>
      <c r="DZ30" s="3">
        <v>65.710999999999999</v>
      </c>
      <c r="EA30" s="3">
        <v>58.08</v>
      </c>
      <c r="EB30" s="3">
        <v>58.067</v>
      </c>
      <c r="EC30" s="3">
        <v>48.390999999999998</v>
      </c>
      <c r="ED30" s="3">
        <v>54.06</v>
      </c>
      <c r="EE30" s="2">
        <v>64.290000000000006</v>
      </c>
      <c r="EF30" s="2">
        <v>63.941000000000003</v>
      </c>
      <c r="EG30" s="2">
        <v>64.14</v>
      </c>
      <c r="EH30" s="2">
        <v>61.417000000000002</v>
      </c>
      <c r="EI30" s="2">
        <v>60.112000000000002</v>
      </c>
      <c r="EJ30" s="2">
        <v>47.508000000000003</v>
      </c>
      <c r="EK30" s="2">
        <v>48.395000000000003</v>
      </c>
      <c r="EL30" s="2">
        <v>39.6</v>
      </c>
      <c r="EM30" s="2">
        <v>39.887</v>
      </c>
      <c r="EN30" s="2">
        <v>41.284999999999997</v>
      </c>
      <c r="EO30" s="2">
        <v>45.49</v>
      </c>
      <c r="EP30" s="2">
        <v>48.402999999999999</v>
      </c>
      <c r="EQ30" s="2">
        <v>50.725000000000001</v>
      </c>
      <c r="ER30" s="2">
        <v>41.158000000000001</v>
      </c>
      <c r="ES30" s="2">
        <v>39.618000000000002</v>
      </c>
      <c r="ET30" s="2">
        <v>52.664000000000001</v>
      </c>
      <c r="EU30" s="2">
        <v>49.29</v>
      </c>
      <c r="EV30" s="2">
        <v>54.432000000000002</v>
      </c>
      <c r="EW30" s="2">
        <v>55.911000000000001</v>
      </c>
      <c r="EX30" s="2">
        <v>59.851999999999997</v>
      </c>
      <c r="EY30" s="2">
        <v>60.167999999999999</v>
      </c>
      <c r="EZ30" s="2">
        <v>61.188000000000002</v>
      </c>
      <c r="FA30" s="2">
        <v>66.087999999999994</v>
      </c>
      <c r="FB30" s="2">
        <v>65.136579999999995</v>
      </c>
      <c r="FC30" s="2">
        <v>72.031679999999994</v>
      </c>
      <c r="FD30" s="2">
        <v>63.762630000000001</v>
      </c>
      <c r="FE30" s="2">
        <v>52.932000000000002</v>
      </c>
      <c r="FF30" s="2">
        <v>55.054490000000001</v>
      </c>
      <c r="FG30" s="2">
        <v>54.60566</v>
      </c>
      <c r="FH30" s="2">
        <v>66.079729999999998</v>
      </c>
      <c r="FI30" s="2">
        <v>63.798000000000002</v>
      </c>
      <c r="FJ30" s="2">
        <v>65.031000000000006</v>
      </c>
      <c r="FK30" s="2">
        <v>78.049000000000007</v>
      </c>
      <c r="FL30" s="2">
        <v>77.292289999999994</v>
      </c>
      <c r="FM30" s="2">
        <v>84.416139999999999</v>
      </c>
      <c r="FN30" s="2">
        <v>80.268540000000002</v>
      </c>
      <c r="FO30" s="56">
        <v>90.935000000000002</v>
      </c>
      <c r="FP30" s="18">
        <v>111.27477999999999</v>
      </c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</row>
    <row r="31" spans="1:322" s="24" customFormat="1" x14ac:dyDescent="0.2">
      <c r="A31" s="10"/>
      <c r="B31" s="26"/>
      <c r="C31" s="25" t="s">
        <v>20</v>
      </c>
      <c r="D31" s="37">
        <f t="shared" ref="D31:AM31" si="48">D32</f>
        <v>472.178</v>
      </c>
      <c r="E31" s="37">
        <f t="shared" si="48"/>
        <v>480.27600000000001</v>
      </c>
      <c r="F31" s="37">
        <f t="shared" si="48"/>
        <v>478.79499999999996</v>
      </c>
      <c r="G31" s="37">
        <f t="shared" si="48"/>
        <v>475.59699999999998</v>
      </c>
      <c r="H31" s="37">
        <f t="shared" si="48"/>
        <v>492.62600000000003</v>
      </c>
      <c r="I31" s="37">
        <f t="shared" si="48"/>
        <v>494.63600000000002</v>
      </c>
      <c r="J31" s="37">
        <f t="shared" si="48"/>
        <v>490.60599999999999</v>
      </c>
      <c r="K31" s="37">
        <f t="shared" si="48"/>
        <v>493.51</v>
      </c>
      <c r="L31" s="37">
        <f t="shared" si="48"/>
        <v>490.39800000000002</v>
      </c>
      <c r="M31" s="37">
        <f t="shared" si="48"/>
        <v>492.71499999999997</v>
      </c>
      <c r="N31" s="37">
        <f t="shared" si="48"/>
        <v>486.23400000000004</v>
      </c>
      <c r="O31" s="37">
        <f t="shared" si="48"/>
        <v>490.89799999999997</v>
      </c>
      <c r="P31" s="37">
        <f t="shared" si="48"/>
        <v>488.79399999999998</v>
      </c>
      <c r="Q31" s="37">
        <f t="shared" si="48"/>
        <v>497.55499999999995</v>
      </c>
      <c r="R31" s="37">
        <f t="shared" si="48"/>
        <v>501.17200000000003</v>
      </c>
      <c r="S31" s="37">
        <f t="shared" si="48"/>
        <v>512.255</v>
      </c>
      <c r="T31" s="37">
        <f t="shared" si="48"/>
        <v>516.23800000000006</v>
      </c>
      <c r="U31" s="37">
        <f t="shared" si="48"/>
        <v>515.09399999999994</v>
      </c>
      <c r="V31" s="37">
        <f t="shared" si="48"/>
        <v>521.25299999999993</v>
      </c>
      <c r="W31" s="37">
        <f t="shared" si="48"/>
        <v>521.48299999999995</v>
      </c>
      <c r="X31" s="37">
        <f t="shared" si="48"/>
        <v>520.66700000000003</v>
      </c>
      <c r="Y31" s="37">
        <f t="shared" si="48"/>
        <v>520.125</v>
      </c>
      <c r="Z31" s="37">
        <f t="shared" si="48"/>
        <v>517.04100000000005</v>
      </c>
      <c r="AA31" s="37">
        <f t="shared" si="48"/>
        <v>495.94399999999996</v>
      </c>
      <c r="AB31" s="37">
        <f t="shared" si="48"/>
        <v>485.01599999999996</v>
      </c>
      <c r="AC31" s="37">
        <f t="shared" si="48"/>
        <v>471.11700000000002</v>
      </c>
      <c r="AD31" s="37">
        <f t="shared" si="48"/>
        <v>479.43399999999997</v>
      </c>
      <c r="AE31" s="37">
        <f t="shared" si="48"/>
        <v>488.69399999999996</v>
      </c>
      <c r="AF31" s="37">
        <f t="shared" si="48"/>
        <v>487.36099999999999</v>
      </c>
      <c r="AG31" s="37">
        <f t="shared" si="48"/>
        <v>485.14400000000001</v>
      </c>
      <c r="AH31" s="37">
        <f t="shared" si="48"/>
        <v>480.08600000000001</v>
      </c>
      <c r="AI31" s="37">
        <f t="shared" si="48"/>
        <v>470.96800000000002</v>
      </c>
      <c r="AJ31" s="37">
        <f t="shared" si="48"/>
        <v>472.858</v>
      </c>
      <c r="AK31" s="37">
        <f t="shared" si="48"/>
        <v>459.27300000000002</v>
      </c>
      <c r="AL31" s="37">
        <f t="shared" si="48"/>
        <v>463.673</v>
      </c>
      <c r="AM31" s="37">
        <f t="shared" si="48"/>
        <v>460.334</v>
      </c>
      <c r="AN31" s="37">
        <f t="shared" ref="AN31:AU31" si="49">AN32</f>
        <v>452.64499999999998</v>
      </c>
      <c r="AO31" s="37">
        <f t="shared" si="49"/>
        <v>465.50400000000002</v>
      </c>
      <c r="AP31" s="37">
        <f t="shared" si="49"/>
        <v>464.20100000000002</v>
      </c>
      <c r="AQ31" s="37">
        <f t="shared" si="49"/>
        <v>456.40800000000002</v>
      </c>
      <c r="AR31" s="37">
        <f t="shared" si="49"/>
        <v>466.63</v>
      </c>
      <c r="AS31" s="37">
        <f t="shared" si="49"/>
        <v>459.14199999999994</v>
      </c>
      <c r="AT31" s="37">
        <f t="shared" si="49"/>
        <v>450.84800000000001</v>
      </c>
      <c r="AU31" s="37">
        <f t="shared" si="49"/>
        <v>443.38900000000001</v>
      </c>
      <c r="AV31" s="37">
        <f t="shared" ref="AV31:CQ31" si="50">AV32</f>
        <v>447.81099999999998</v>
      </c>
      <c r="AW31" s="37">
        <f t="shared" si="50"/>
        <v>462.40700000000004</v>
      </c>
      <c r="AX31" s="37">
        <f t="shared" si="50"/>
        <v>446.38500000000005</v>
      </c>
      <c r="AY31" s="37">
        <f t="shared" si="50"/>
        <v>455.92999999999995</v>
      </c>
      <c r="AZ31" s="37">
        <f t="shared" si="50"/>
        <v>454.93799999999999</v>
      </c>
      <c r="BA31" s="37">
        <f t="shared" si="50"/>
        <v>454.15</v>
      </c>
      <c r="BB31" s="37">
        <f t="shared" si="50"/>
        <v>457.68700000000001</v>
      </c>
      <c r="BC31" s="37">
        <f t="shared" si="50"/>
        <v>450.17599999999999</v>
      </c>
      <c r="BD31" s="37">
        <f t="shared" si="50"/>
        <v>455.358</v>
      </c>
      <c r="BE31" s="37">
        <f t="shared" si="50"/>
        <v>440.96500000000003</v>
      </c>
      <c r="BF31" s="37">
        <f t="shared" si="50"/>
        <v>440.30399999999997</v>
      </c>
      <c r="BG31" s="37">
        <f t="shared" si="50"/>
        <v>436.69100000000003</v>
      </c>
      <c r="BH31" s="37">
        <f t="shared" si="50"/>
        <v>442.56099999999998</v>
      </c>
      <c r="BI31" s="37">
        <f t="shared" si="50"/>
        <v>453.15699999999998</v>
      </c>
      <c r="BJ31" s="37">
        <f t="shared" si="50"/>
        <v>445.03099999999995</v>
      </c>
      <c r="BK31" s="37">
        <f t="shared" si="50"/>
        <v>461.52299999999997</v>
      </c>
      <c r="BL31" s="37">
        <f t="shared" si="50"/>
        <v>455.21800000000002</v>
      </c>
      <c r="BM31" s="37">
        <f t="shared" si="50"/>
        <v>462.262</v>
      </c>
      <c r="BN31" s="37">
        <f t="shared" si="50"/>
        <v>462.13600000000002</v>
      </c>
      <c r="BO31" s="37">
        <f t="shared" si="50"/>
        <v>457.62599999999998</v>
      </c>
      <c r="BP31" s="37">
        <f t="shared" si="50"/>
        <v>463.01799999999997</v>
      </c>
      <c r="BQ31" s="37">
        <f t="shared" si="50"/>
        <v>451.42599999999999</v>
      </c>
      <c r="BR31" s="37">
        <f t="shared" si="50"/>
        <v>463.46899999999999</v>
      </c>
      <c r="BS31" s="37">
        <f t="shared" si="50"/>
        <v>464.536</v>
      </c>
      <c r="BT31" s="37">
        <f t="shared" si="50"/>
        <v>468.24599999999998</v>
      </c>
      <c r="BU31" s="37">
        <f t="shared" si="50"/>
        <v>469.63</v>
      </c>
      <c r="BV31" s="37">
        <f t="shared" si="50"/>
        <v>468.45300000000003</v>
      </c>
      <c r="BW31" s="37">
        <f t="shared" si="50"/>
        <v>470.36900000000003</v>
      </c>
      <c r="BX31" s="37">
        <f t="shared" si="50"/>
        <v>471.39800000000002</v>
      </c>
      <c r="BY31" s="37">
        <f t="shared" si="50"/>
        <v>478.02699999999999</v>
      </c>
      <c r="BZ31" s="37">
        <f t="shared" si="50"/>
        <v>489.738</v>
      </c>
      <c r="CA31" s="37">
        <f t="shared" si="50"/>
        <v>489.13400000000001</v>
      </c>
      <c r="CB31" s="37">
        <f t="shared" si="50"/>
        <v>495.70800000000003</v>
      </c>
      <c r="CC31" s="37">
        <f t="shared" si="50"/>
        <v>479.96000000000004</v>
      </c>
      <c r="CD31" s="37">
        <f t="shared" si="50"/>
        <v>482.92099999999999</v>
      </c>
      <c r="CE31" s="37">
        <f t="shared" si="50"/>
        <v>481.12299999999999</v>
      </c>
      <c r="CF31" s="37">
        <f t="shared" si="50"/>
        <v>479.61799999999999</v>
      </c>
      <c r="CG31" s="37">
        <f t="shared" si="50"/>
        <v>488.57600000000002</v>
      </c>
      <c r="CH31" s="37">
        <f t="shared" si="50"/>
        <v>490.96</v>
      </c>
      <c r="CI31" s="37">
        <f t="shared" si="50"/>
        <v>494.55100000000004</v>
      </c>
      <c r="CJ31" s="37">
        <f t="shared" si="50"/>
        <v>494.64699999999999</v>
      </c>
      <c r="CK31" s="37">
        <f t="shared" si="50"/>
        <v>500.15899999999999</v>
      </c>
      <c r="CL31" s="37">
        <f t="shared" si="50"/>
        <v>499.59699999999998</v>
      </c>
      <c r="CM31" s="37">
        <f t="shared" si="50"/>
        <v>515.81899999999996</v>
      </c>
      <c r="CN31" s="37">
        <f t="shared" si="50"/>
        <v>511.36299999999994</v>
      </c>
      <c r="CO31" s="37">
        <f t="shared" si="50"/>
        <v>501.05799999999999</v>
      </c>
      <c r="CP31" s="37">
        <f t="shared" si="50"/>
        <v>496.15899999999999</v>
      </c>
      <c r="CQ31" s="37">
        <f t="shared" si="50"/>
        <v>516.98700000000008</v>
      </c>
      <c r="CR31" s="37">
        <v>524.78899999999999</v>
      </c>
      <c r="CS31" s="37">
        <v>530.96</v>
      </c>
      <c r="CT31" s="37">
        <v>522.65300000000002</v>
      </c>
      <c r="CU31" s="37">
        <v>525.2650000000001</v>
      </c>
      <c r="CV31" s="37">
        <v>520.53</v>
      </c>
      <c r="CW31" s="37">
        <v>528.53200000000004</v>
      </c>
      <c r="CX31" s="37">
        <v>538.553</v>
      </c>
      <c r="CY31" s="37">
        <v>556.05100000000004</v>
      </c>
      <c r="CZ31" s="37">
        <v>559.22299999999996</v>
      </c>
      <c r="DA31" s="37">
        <v>559.72399999999993</v>
      </c>
      <c r="DB31" s="37">
        <v>565.26700000000005</v>
      </c>
      <c r="DC31" s="37">
        <v>574.50300000000004</v>
      </c>
      <c r="DD31" s="37">
        <v>588.81799999999998</v>
      </c>
      <c r="DE31" s="37">
        <v>590.92399999999998</v>
      </c>
      <c r="DF31" s="37">
        <v>583.55399999999997</v>
      </c>
      <c r="DG31" s="37">
        <v>595.70800000000008</v>
      </c>
      <c r="DH31" s="37">
        <v>615.83799999999997</v>
      </c>
      <c r="DI31" s="37">
        <v>616.49299999999994</v>
      </c>
      <c r="DJ31" s="37">
        <v>620.88400000000001</v>
      </c>
      <c r="DK31" s="37">
        <v>631.6</v>
      </c>
      <c r="DL31" s="37">
        <v>618.5</v>
      </c>
      <c r="DM31" s="37">
        <v>625.14400000000001</v>
      </c>
      <c r="DN31" s="37">
        <v>639.06000000000006</v>
      </c>
      <c r="DO31" s="37">
        <v>649.03300000000002</v>
      </c>
      <c r="DP31" s="37">
        <v>644.553</v>
      </c>
      <c r="DQ31" s="37">
        <v>657.62900000000002</v>
      </c>
      <c r="DR31" s="37">
        <v>655.27099999999996</v>
      </c>
      <c r="DS31" s="37">
        <v>661.97400000000005</v>
      </c>
      <c r="DT31" s="37">
        <v>663.93000000000006</v>
      </c>
      <c r="DU31" s="37">
        <v>664.69999999999993</v>
      </c>
      <c r="DV31" s="37">
        <v>668.39799999999991</v>
      </c>
      <c r="DW31" s="37">
        <v>681.6</v>
      </c>
      <c r="DX31" s="37">
        <v>672.94100000000003</v>
      </c>
      <c r="DY31" s="37">
        <v>670.12700000000007</v>
      </c>
      <c r="DZ31" s="37">
        <v>669.86699999999996</v>
      </c>
      <c r="EA31" s="37">
        <v>671.12900000000002</v>
      </c>
      <c r="EB31" s="37">
        <v>655.60899999999992</v>
      </c>
      <c r="EC31" s="37">
        <f>+EC32</f>
        <v>682.78499999999997</v>
      </c>
      <c r="ED31" s="37">
        <v>682.495</v>
      </c>
      <c r="EE31" s="23">
        <v>692.22199999999998</v>
      </c>
      <c r="EF31" s="23">
        <v>695.67899999999997</v>
      </c>
      <c r="EG31" s="23">
        <v>688.3610000000001</v>
      </c>
      <c r="EH31" s="23">
        <v>701.952</v>
      </c>
      <c r="EI31" s="23">
        <v>698.92100000000005</v>
      </c>
      <c r="EJ31" s="23">
        <v>702.125</v>
      </c>
      <c r="EK31" s="23">
        <v>708.846</v>
      </c>
      <c r="EL31" s="23">
        <v>723.56000000000006</v>
      </c>
      <c r="EM31" s="23">
        <v>726.60799999999995</v>
      </c>
      <c r="EN31" s="23">
        <v>739.76800000000003</v>
      </c>
      <c r="EO31" s="23">
        <v>739.69500000000005</v>
      </c>
      <c r="EP31" s="23">
        <v>754.68900000000008</v>
      </c>
      <c r="EQ31" s="23">
        <v>754.95100000000002</v>
      </c>
      <c r="ER31" s="23">
        <v>744.95600000000002</v>
      </c>
      <c r="ES31" s="23">
        <v>741.71100000000001</v>
      </c>
      <c r="ET31" s="23">
        <v>727.42</v>
      </c>
      <c r="EU31" s="23">
        <v>723.40900000000011</v>
      </c>
      <c r="EV31" s="23">
        <v>736.96400000000006</v>
      </c>
      <c r="EW31" s="23">
        <v>726.33799999999997</v>
      </c>
      <c r="EX31" s="23">
        <v>720.83699999999999</v>
      </c>
      <c r="EY31" s="23">
        <v>717.97600000000011</v>
      </c>
      <c r="EZ31" s="23">
        <v>723.63800000000003</v>
      </c>
      <c r="FA31" s="23">
        <v>738.15499999999997</v>
      </c>
      <c r="FB31" s="23">
        <v>722.85811000000001</v>
      </c>
      <c r="FC31" s="23">
        <v>714.71166999999991</v>
      </c>
      <c r="FD31" s="23">
        <v>717.79737</v>
      </c>
      <c r="FE31" s="23">
        <v>708.76699999999994</v>
      </c>
      <c r="FF31" s="23">
        <v>721.9516000000001</v>
      </c>
      <c r="FG31" s="23">
        <v>740.75352000000009</v>
      </c>
      <c r="FH31" s="23">
        <v>743.67233999999985</v>
      </c>
      <c r="FI31" s="23">
        <v>730.00199999999995</v>
      </c>
      <c r="FJ31" s="23">
        <v>741.80557999999996</v>
      </c>
      <c r="FK31" s="23">
        <v>738.89904000000001</v>
      </c>
      <c r="FL31" s="23">
        <v>739.98803999999996</v>
      </c>
      <c r="FM31" s="23">
        <v>755.56403999999998</v>
      </c>
      <c r="FN31" s="23">
        <v>749.72334000000001</v>
      </c>
      <c r="FO31" s="59">
        <v>722.91300000000001</v>
      </c>
      <c r="FP31" s="48">
        <v>728.03580999999997</v>
      </c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</row>
    <row r="32" spans="1:322" x14ac:dyDescent="0.2">
      <c r="B32" s="9"/>
      <c r="C32" s="22" t="s">
        <v>21</v>
      </c>
      <c r="D32" s="38">
        <f t="shared" ref="D32:AM32" si="51">+D33+D34</f>
        <v>472.178</v>
      </c>
      <c r="E32" s="38">
        <f t="shared" si="51"/>
        <v>480.27600000000001</v>
      </c>
      <c r="F32" s="38">
        <f t="shared" si="51"/>
        <v>478.79499999999996</v>
      </c>
      <c r="G32" s="38">
        <f t="shared" si="51"/>
        <v>475.59699999999998</v>
      </c>
      <c r="H32" s="38">
        <f t="shared" si="51"/>
        <v>492.62600000000003</v>
      </c>
      <c r="I32" s="38">
        <f t="shared" si="51"/>
        <v>494.63600000000002</v>
      </c>
      <c r="J32" s="38">
        <f t="shared" si="51"/>
        <v>490.60599999999999</v>
      </c>
      <c r="K32" s="38">
        <f t="shared" si="51"/>
        <v>493.51</v>
      </c>
      <c r="L32" s="38">
        <f t="shared" si="51"/>
        <v>490.39800000000002</v>
      </c>
      <c r="M32" s="38">
        <f t="shared" si="51"/>
        <v>492.71499999999997</v>
      </c>
      <c r="N32" s="38">
        <f t="shared" si="51"/>
        <v>486.23400000000004</v>
      </c>
      <c r="O32" s="38">
        <f t="shared" si="51"/>
        <v>490.89799999999997</v>
      </c>
      <c r="P32" s="38">
        <f t="shared" si="51"/>
        <v>488.79399999999998</v>
      </c>
      <c r="Q32" s="38">
        <f t="shared" si="51"/>
        <v>497.55499999999995</v>
      </c>
      <c r="R32" s="38">
        <f t="shared" si="51"/>
        <v>501.17200000000003</v>
      </c>
      <c r="S32" s="38">
        <f t="shared" si="51"/>
        <v>512.255</v>
      </c>
      <c r="T32" s="38">
        <f t="shared" si="51"/>
        <v>516.23800000000006</v>
      </c>
      <c r="U32" s="38">
        <f t="shared" si="51"/>
        <v>515.09399999999994</v>
      </c>
      <c r="V32" s="38">
        <f t="shared" si="51"/>
        <v>521.25299999999993</v>
      </c>
      <c r="W32" s="38">
        <f t="shared" si="51"/>
        <v>521.48299999999995</v>
      </c>
      <c r="X32" s="38">
        <f t="shared" si="51"/>
        <v>520.66700000000003</v>
      </c>
      <c r="Y32" s="38">
        <f t="shared" si="51"/>
        <v>520.125</v>
      </c>
      <c r="Z32" s="38">
        <f t="shared" si="51"/>
        <v>517.04100000000005</v>
      </c>
      <c r="AA32" s="38">
        <f t="shared" si="51"/>
        <v>495.94399999999996</v>
      </c>
      <c r="AB32" s="38">
        <f t="shared" si="51"/>
        <v>485.01599999999996</v>
      </c>
      <c r="AC32" s="38">
        <f t="shared" si="51"/>
        <v>471.11700000000002</v>
      </c>
      <c r="AD32" s="38">
        <f t="shared" si="51"/>
        <v>479.43399999999997</v>
      </c>
      <c r="AE32" s="38">
        <f t="shared" si="51"/>
        <v>488.69399999999996</v>
      </c>
      <c r="AF32" s="38">
        <f t="shared" si="51"/>
        <v>487.36099999999999</v>
      </c>
      <c r="AG32" s="38">
        <f t="shared" si="51"/>
        <v>485.14400000000001</v>
      </c>
      <c r="AH32" s="38">
        <f t="shared" si="51"/>
        <v>480.08600000000001</v>
      </c>
      <c r="AI32" s="38">
        <f t="shared" si="51"/>
        <v>470.96800000000002</v>
      </c>
      <c r="AJ32" s="38">
        <f t="shared" si="51"/>
        <v>472.858</v>
      </c>
      <c r="AK32" s="38">
        <f t="shared" si="51"/>
        <v>459.27300000000002</v>
      </c>
      <c r="AL32" s="38">
        <f t="shared" si="51"/>
        <v>463.673</v>
      </c>
      <c r="AM32" s="38">
        <f t="shared" si="51"/>
        <v>460.334</v>
      </c>
      <c r="AN32" s="38">
        <f t="shared" ref="AN32:BC32" si="52">+AN33+AN34</f>
        <v>452.64499999999998</v>
      </c>
      <c r="AO32" s="38">
        <f t="shared" si="52"/>
        <v>465.50400000000002</v>
      </c>
      <c r="AP32" s="38">
        <f t="shared" si="52"/>
        <v>464.20100000000002</v>
      </c>
      <c r="AQ32" s="38">
        <f t="shared" si="52"/>
        <v>456.40800000000002</v>
      </c>
      <c r="AR32" s="38">
        <f t="shared" si="52"/>
        <v>466.63</v>
      </c>
      <c r="AS32" s="38">
        <f t="shared" si="52"/>
        <v>459.14199999999994</v>
      </c>
      <c r="AT32" s="38">
        <f t="shared" si="52"/>
        <v>450.84800000000001</v>
      </c>
      <c r="AU32" s="38">
        <f t="shared" si="52"/>
        <v>443.38900000000001</v>
      </c>
      <c r="AV32" s="38">
        <f t="shared" si="52"/>
        <v>447.81099999999998</v>
      </c>
      <c r="AW32" s="38">
        <f t="shared" si="52"/>
        <v>462.40700000000004</v>
      </c>
      <c r="AX32" s="38">
        <f t="shared" si="52"/>
        <v>446.38500000000005</v>
      </c>
      <c r="AY32" s="38">
        <f t="shared" si="52"/>
        <v>455.92999999999995</v>
      </c>
      <c r="AZ32" s="38">
        <f t="shared" si="52"/>
        <v>454.93799999999999</v>
      </c>
      <c r="BA32" s="38">
        <f t="shared" si="52"/>
        <v>454.15</v>
      </c>
      <c r="BB32" s="38">
        <f t="shared" si="52"/>
        <v>457.68700000000001</v>
      </c>
      <c r="BC32" s="38">
        <f t="shared" si="52"/>
        <v>450.17599999999999</v>
      </c>
      <c r="BD32" s="38">
        <f t="shared" ref="BD32:CF32" si="53">+BD33+BD34</f>
        <v>455.358</v>
      </c>
      <c r="BE32" s="38">
        <f t="shared" si="53"/>
        <v>440.96500000000003</v>
      </c>
      <c r="BF32" s="38">
        <f t="shared" si="53"/>
        <v>440.30399999999997</v>
      </c>
      <c r="BG32" s="38">
        <f t="shared" si="53"/>
        <v>436.69100000000003</v>
      </c>
      <c r="BH32" s="38">
        <f t="shared" si="53"/>
        <v>442.56099999999998</v>
      </c>
      <c r="BI32" s="38">
        <f t="shared" si="53"/>
        <v>453.15699999999998</v>
      </c>
      <c r="BJ32" s="38">
        <f t="shared" si="53"/>
        <v>445.03099999999995</v>
      </c>
      <c r="BK32" s="38">
        <f t="shared" si="53"/>
        <v>461.52299999999997</v>
      </c>
      <c r="BL32" s="38">
        <f t="shared" si="53"/>
        <v>455.21800000000002</v>
      </c>
      <c r="BM32" s="38">
        <f t="shared" si="53"/>
        <v>462.262</v>
      </c>
      <c r="BN32" s="38">
        <f t="shared" si="53"/>
        <v>462.13600000000002</v>
      </c>
      <c r="BO32" s="38">
        <f t="shared" si="53"/>
        <v>457.62599999999998</v>
      </c>
      <c r="BP32" s="38">
        <f t="shared" si="53"/>
        <v>463.01799999999997</v>
      </c>
      <c r="BQ32" s="38">
        <f t="shared" si="53"/>
        <v>451.42599999999999</v>
      </c>
      <c r="BR32" s="38">
        <f t="shared" si="53"/>
        <v>463.46899999999999</v>
      </c>
      <c r="BS32" s="38">
        <f t="shared" si="53"/>
        <v>464.536</v>
      </c>
      <c r="BT32" s="38">
        <f t="shared" si="53"/>
        <v>468.24599999999998</v>
      </c>
      <c r="BU32" s="38">
        <f t="shared" si="53"/>
        <v>469.63</v>
      </c>
      <c r="BV32" s="38">
        <f t="shared" si="53"/>
        <v>468.45300000000003</v>
      </c>
      <c r="BW32" s="38">
        <f t="shared" si="53"/>
        <v>470.36900000000003</v>
      </c>
      <c r="BX32" s="38">
        <f t="shared" si="53"/>
        <v>471.39800000000002</v>
      </c>
      <c r="BY32" s="38">
        <f t="shared" si="53"/>
        <v>478.02699999999999</v>
      </c>
      <c r="BZ32" s="38">
        <f t="shared" si="53"/>
        <v>489.738</v>
      </c>
      <c r="CA32" s="38">
        <f t="shared" si="53"/>
        <v>489.13400000000001</v>
      </c>
      <c r="CB32" s="38">
        <f t="shared" si="53"/>
        <v>495.70800000000003</v>
      </c>
      <c r="CC32" s="38">
        <f t="shared" si="53"/>
        <v>479.96000000000004</v>
      </c>
      <c r="CD32" s="38">
        <f t="shared" si="53"/>
        <v>482.92099999999999</v>
      </c>
      <c r="CE32" s="38">
        <f t="shared" si="53"/>
        <v>481.12299999999999</v>
      </c>
      <c r="CF32" s="38">
        <f t="shared" si="53"/>
        <v>479.61799999999999</v>
      </c>
      <c r="CG32" s="38">
        <f t="shared" ref="CG32:CH32" si="54">+CG33+CG34</f>
        <v>488.57600000000002</v>
      </c>
      <c r="CH32" s="38">
        <f t="shared" si="54"/>
        <v>490.96</v>
      </c>
      <c r="CI32" s="38">
        <f t="shared" ref="CI32" si="55">+CI33+CI34</f>
        <v>494.55100000000004</v>
      </c>
      <c r="CJ32" s="38">
        <f t="shared" ref="CJ32:CQ32" si="56">+CJ33+CJ34</f>
        <v>494.64699999999999</v>
      </c>
      <c r="CK32" s="38">
        <f t="shared" si="56"/>
        <v>500.15899999999999</v>
      </c>
      <c r="CL32" s="38">
        <f t="shared" si="56"/>
        <v>499.59699999999998</v>
      </c>
      <c r="CM32" s="38">
        <f t="shared" si="56"/>
        <v>515.81899999999996</v>
      </c>
      <c r="CN32" s="38">
        <f t="shared" si="56"/>
        <v>511.36299999999994</v>
      </c>
      <c r="CO32" s="38">
        <f t="shared" si="56"/>
        <v>501.05799999999999</v>
      </c>
      <c r="CP32" s="38">
        <f t="shared" si="56"/>
        <v>496.15899999999999</v>
      </c>
      <c r="CQ32" s="38">
        <f t="shared" si="56"/>
        <v>516.98700000000008</v>
      </c>
      <c r="CR32" s="38">
        <v>524.78899999999999</v>
      </c>
      <c r="CS32" s="38">
        <v>530.96</v>
      </c>
      <c r="CT32" s="38">
        <v>522.65300000000002</v>
      </c>
      <c r="CU32" s="38">
        <v>525.2650000000001</v>
      </c>
      <c r="CV32" s="38">
        <v>520.53</v>
      </c>
      <c r="CW32" s="38">
        <v>528.53200000000004</v>
      </c>
      <c r="CX32" s="38">
        <v>538.553</v>
      </c>
      <c r="CY32" s="38">
        <v>556.05100000000004</v>
      </c>
      <c r="CZ32" s="38">
        <v>559.22299999999996</v>
      </c>
      <c r="DA32" s="38">
        <v>559.72399999999993</v>
      </c>
      <c r="DB32" s="38">
        <v>565.26700000000005</v>
      </c>
      <c r="DC32" s="38">
        <v>574.50300000000004</v>
      </c>
      <c r="DD32" s="38">
        <v>588.81799999999998</v>
      </c>
      <c r="DE32" s="38">
        <v>590.92399999999998</v>
      </c>
      <c r="DF32" s="38">
        <v>583.55399999999997</v>
      </c>
      <c r="DG32" s="38">
        <v>595.70800000000008</v>
      </c>
      <c r="DH32" s="38">
        <v>615.83799999999997</v>
      </c>
      <c r="DI32" s="38">
        <v>616.49299999999994</v>
      </c>
      <c r="DJ32" s="38">
        <v>620.88400000000001</v>
      </c>
      <c r="DK32" s="38">
        <v>631.6</v>
      </c>
      <c r="DL32" s="38">
        <v>618.5</v>
      </c>
      <c r="DM32" s="38">
        <v>625.14400000000001</v>
      </c>
      <c r="DN32" s="38">
        <v>639.06000000000006</v>
      </c>
      <c r="DO32" s="38">
        <v>649.03300000000002</v>
      </c>
      <c r="DP32" s="38">
        <v>644.553</v>
      </c>
      <c r="DQ32" s="38">
        <v>657.62900000000002</v>
      </c>
      <c r="DR32" s="38">
        <v>655.27099999999996</v>
      </c>
      <c r="DS32" s="38">
        <v>661.97400000000005</v>
      </c>
      <c r="DT32" s="38">
        <v>663.93000000000006</v>
      </c>
      <c r="DU32" s="38">
        <v>664.69999999999993</v>
      </c>
      <c r="DV32" s="38">
        <v>668.39799999999991</v>
      </c>
      <c r="DW32" s="38">
        <v>681.6</v>
      </c>
      <c r="DX32" s="38">
        <v>672.94100000000003</v>
      </c>
      <c r="DY32" s="38">
        <v>670.12700000000007</v>
      </c>
      <c r="DZ32" s="38">
        <v>669.86699999999996</v>
      </c>
      <c r="EA32" s="38">
        <v>671.12900000000002</v>
      </c>
      <c r="EB32" s="38">
        <v>655.60899999999992</v>
      </c>
      <c r="EC32" s="38">
        <f>+EC33+EC34</f>
        <v>682.78499999999997</v>
      </c>
      <c r="ED32" s="38">
        <v>682.495</v>
      </c>
      <c r="EE32" s="2">
        <v>692.22199999999998</v>
      </c>
      <c r="EF32" s="2">
        <v>695.67899999999997</v>
      </c>
      <c r="EG32" s="2">
        <v>688.3610000000001</v>
      </c>
      <c r="EH32" s="2">
        <v>701.952</v>
      </c>
      <c r="EI32" s="2">
        <v>698.92100000000005</v>
      </c>
      <c r="EJ32" s="2">
        <v>702.125</v>
      </c>
      <c r="EK32" s="2">
        <v>708.846</v>
      </c>
      <c r="EL32" s="2">
        <v>723.56000000000006</v>
      </c>
      <c r="EM32" s="2">
        <v>726.60799999999995</v>
      </c>
      <c r="EN32" s="2">
        <v>739.76800000000003</v>
      </c>
      <c r="EO32" s="2">
        <v>739.69500000000005</v>
      </c>
      <c r="EP32" s="2">
        <v>754.68900000000008</v>
      </c>
      <c r="EQ32" s="2">
        <v>754.95100000000002</v>
      </c>
      <c r="ER32" s="2">
        <v>744.95600000000002</v>
      </c>
      <c r="ES32" s="2">
        <v>741.71100000000001</v>
      </c>
      <c r="ET32" s="2">
        <v>727.42</v>
      </c>
      <c r="EU32" s="2">
        <v>723.40900000000011</v>
      </c>
      <c r="EV32" s="2">
        <v>736.96400000000006</v>
      </c>
      <c r="EW32" s="2">
        <v>726.33799999999997</v>
      </c>
      <c r="EX32" s="2">
        <v>720.83699999999999</v>
      </c>
      <c r="EY32" s="2">
        <v>717.97600000000011</v>
      </c>
      <c r="EZ32" s="2">
        <v>723.63800000000003</v>
      </c>
      <c r="FA32" s="2">
        <v>738.15499999999997</v>
      </c>
      <c r="FB32" s="2">
        <v>722.85811000000001</v>
      </c>
      <c r="FC32" s="2">
        <v>714.71166999999991</v>
      </c>
      <c r="FD32" s="2">
        <v>717.79737</v>
      </c>
      <c r="FE32" s="2">
        <v>708.76699999999994</v>
      </c>
      <c r="FF32" s="2">
        <v>721.9516000000001</v>
      </c>
      <c r="FG32" s="2">
        <v>740.75352000000009</v>
      </c>
      <c r="FH32" s="2">
        <v>743.67233999999985</v>
      </c>
      <c r="FI32" s="2">
        <v>730.00199999999995</v>
      </c>
      <c r="FJ32" s="2">
        <v>741.80557999999996</v>
      </c>
      <c r="FK32" s="2">
        <v>738.89904000000001</v>
      </c>
      <c r="FL32" s="2">
        <v>739.98803999999996</v>
      </c>
      <c r="FM32" s="2">
        <v>755.56403999999998</v>
      </c>
      <c r="FN32" s="2">
        <v>749.72334000000001</v>
      </c>
      <c r="FO32" s="56">
        <v>722.91300000000001</v>
      </c>
      <c r="FP32" s="18">
        <v>728.03580999999997</v>
      </c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</row>
    <row r="33" spans="1:322" s="24" customFormat="1" x14ac:dyDescent="0.2">
      <c r="A33" s="1"/>
      <c r="B33" s="9"/>
      <c r="C33" s="20" t="s">
        <v>22</v>
      </c>
      <c r="D33" s="3">
        <v>71.132000000000005</v>
      </c>
      <c r="E33" s="3">
        <v>70.546000000000006</v>
      </c>
      <c r="F33" s="3">
        <v>73.203000000000003</v>
      </c>
      <c r="G33" s="3">
        <v>73.227000000000004</v>
      </c>
      <c r="H33" s="3">
        <v>76.900999999999996</v>
      </c>
      <c r="I33" s="3">
        <v>78.262</v>
      </c>
      <c r="J33" s="3">
        <v>78.125</v>
      </c>
      <c r="K33" s="3">
        <v>79.176000000000002</v>
      </c>
      <c r="L33" s="3">
        <v>80.575999999999993</v>
      </c>
      <c r="M33" s="3">
        <v>83.885000000000005</v>
      </c>
      <c r="N33" s="3">
        <v>83.650999999999996</v>
      </c>
      <c r="O33" s="3">
        <v>85.382999999999996</v>
      </c>
      <c r="P33" s="3">
        <v>84.346999999999994</v>
      </c>
      <c r="Q33" s="3">
        <v>85.47</v>
      </c>
      <c r="R33" s="3">
        <v>82.662999999999997</v>
      </c>
      <c r="S33" s="3">
        <v>84.527000000000001</v>
      </c>
      <c r="T33" s="3">
        <v>87.525000000000006</v>
      </c>
      <c r="U33" s="3">
        <v>88.016000000000005</v>
      </c>
      <c r="V33" s="3">
        <v>91.302999999999997</v>
      </c>
      <c r="W33" s="3">
        <v>93.233000000000004</v>
      </c>
      <c r="X33" s="3">
        <v>94.852000000000004</v>
      </c>
      <c r="Y33" s="3">
        <v>94.655000000000001</v>
      </c>
      <c r="Z33" s="3">
        <v>95.546999999999997</v>
      </c>
      <c r="AA33" s="3">
        <v>91.489000000000004</v>
      </c>
      <c r="AB33" s="3">
        <v>87.841999999999999</v>
      </c>
      <c r="AC33" s="3">
        <v>87.578999999999994</v>
      </c>
      <c r="AD33" s="3">
        <v>88.105999999999995</v>
      </c>
      <c r="AE33" s="3">
        <v>89.768000000000001</v>
      </c>
      <c r="AF33" s="3">
        <v>92.951999999999998</v>
      </c>
      <c r="AG33" s="3">
        <v>94.093999999999994</v>
      </c>
      <c r="AH33" s="3">
        <v>94.319000000000003</v>
      </c>
      <c r="AI33" s="3">
        <v>95.997</v>
      </c>
      <c r="AJ33" s="3">
        <v>94.144999999999996</v>
      </c>
      <c r="AK33" s="3">
        <v>91.254000000000005</v>
      </c>
      <c r="AL33" s="3">
        <v>90.248999999999995</v>
      </c>
      <c r="AM33" s="3">
        <v>90.451999999999998</v>
      </c>
      <c r="AN33" s="38">
        <v>85.832999999999998</v>
      </c>
      <c r="AO33" s="38">
        <v>87.516999999999996</v>
      </c>
      <c r="AP33" s="38">
        <v>88.155000000000001</v>
      </c>
      <c r="AQ33" s="38">
        <v>98.385000000000005</v>
      </c>
      <c r="AR33" s="38">
        <v>107.547</v>
      </c>
      <c r="AS33" s="38">
        <v>95.212999999999994</v>
      </c>
      <c r="AT33" s="38">
        <v>96.555000000000007</v>
      </c>
      <c r="AU33" s="38">
        <v>96.256</v>
      </c>
      <c r="AV33" s="38">
        <v>99.399000000000001</v>
      </c>
      <c r="AW33" s="38">
        <v>100.146</v>
      </c>
      <c r="AX33" s="38">
        <v>93.927000000000007</v>
      </c>
      <c r="AY33" s="38">
        <v>94.445999999999998</v>
      </c>
      <c r="AZ33" s="38">
        <v>94.870999999999995</v>
      </c>
      <c r="BA33" s="38">
        <v>97.314999999999998</v>
      </c>
      <c r="BB33" s="38">
        <v>96.228999999999999</v>
      </c>
      <c r="BC33" s="38">
        <v>101.01900000000001</v>
      </c>
      <c r="BD33" s="38">
        <v>98.926000000000002</v>
      </c>
      <c r="BE33" s="38">
        <v>102.21599999999999</v>
      </c>
      <c r="BF33" s="38">
        <v>103.001</v>
      </c>
      <c r="BG33" s="38">
        <v>103.20399999999999</v>
      </c>
      <c r="BH33" s="38">
        <v>103.589</v>
      </c>
      <c r="BI33" s="38">
        <v>106.18</v>
      </c>
      <c r="BJ33" s="38">
        <v>103.333</v>
      </c>
      <c r="BK33" s="38">
        <v>103.938</v>
      </c>
      <c r="BL33" s="38">
        <v>102.18</v>
      </c>
      <c r="BM33" s="38">
        <v>103.18300000000001</v>
      </c>
      <c r="BN33" s="38">
        <v>103.90600000000001</v>
      </c>
      <c r="BO33" s="38">
        <v>104.202</v>
      </c>
      <c r="BP33" s="38">
        <v>105.741</v>
      </c>
      <c r="BQ33" s="38">
        <v>106.533</v>
      </c>
      <c r="BR33" s="38">
        <v>113.56</v>
      </c>
      <c r="BS33" s="38">
        <v>113.355</v>
      </c>
      <c r="BT33" s="38">
        <v>116.268</v>
      </c>
      <c r="BU33" s="38">
        <v>115.919</v>
      </c>
      <c r="BV33" s="38">
        <v>114.70399999999999</v>
      </c>
      <c r="BW33" s="38">
        <v>111.92700000000001</v>
      </c>
      <c r="BX33" s="38">
        <v>112.627</v>
      </c>
      <c r="BY33" s="38">
        <v>111.32</v>
      </c>
      <c r="BZ33" s="38">
        <v>114.009</v>
      </c>
      <c r="CA33" s="38">
        <v>114.932</v>
      </c>
      <c r="CB33" s="38">
        <v>119.158</v>
      </c>
      <c r="CC33" s="38">
        <v>122.035</v>
      </c>
      <c r="CD33" s="38">
        <v>125.736</v>
      </c>
      <c r="CE33" s="38">
        <v>121.40600000000001</v>
      </c>
      <c r="CF33" s="38">
        <v>125.38200000000001</v>
      </c>
      <c r="CG33" s="38">
        <v>130.07599999999999</v>
      </c>
      <c r="CH33" s="38">
        <v>124.517</v>
      </c>
      <c r="CI33" s="38">
        <v>124.42400000000001</v>
      </c>
      <c r="CJ33" s="38">
        <v>122.29600000000001</v>
      </c>
      <c r="CK33" s="38">
        <v>122.498</v>
      </c>
      <c r="CL33" s="38">
        <v>125.054</v>
      </c>
      <c r="CM33" s="38">
        <v>131.04499999999999</v>
      </c>
      <c r="CN33" s="38">
        <v>130.04899999999998</v>
      </c>
      <c r="CO33" s="38">
        <v>129.52000000000001</v>
      </c>
      <c r="CP33" s="38">
        <v>131.19</v>
      </c>
      <c r="CQ33" s="38">
        <v>132.99799999999999</v>
      </c>
      <c r="CR33" s="38">
        <v>135.36099999999999</v>
      </c>
      <c r="CS33" s="38">
        <v>133.91800000000001</v>
      </c>
      <c r="CT33" s="38">
        <v>129.93200000000002</v>
      </c>
      <c r="CU33" s="38">
        <v>132.536</v>
      </c>
      <c r="CV33" s="38">
        <v>131.84899999999999</v>
      </c>
      <c r="CW33" s="38">
        <v>133.08099999999999</v>
      </c>
      <c r="CX33" s="38">
        <v>128.86500000000001</v>
      </c>
      <c r="CY33" s="38">
        <v>130.21299999999999</v>
      </c>
      <c r="CZ33" s="38">
        <v>131.08500000000001</v>
      </c>
      <c r="DA33" s="38">
        <v>132.73400000000001</v>
      </c>
      <c r="DB33" s="38">
        <v>135.291</v>
      </c>
      <c r="DC33" s="38">
        <v>139.11799999999999</v>
      </c>
      <c r="DD33" s="38">
        <v>140.869</v>
      </c>
      <c r="DE33" s="38">
        <v>141.345</v>
      </c>
      <c r="DF33" s="38">
        <v>136.25099999999998</v>
      </c>
      <c r="DG33" s="38">
        <v>137.10000000000002</v>
      </c>
      <c r="DH33" s="38">
        <v>134.17000000000002</v>
      </c>
      <c r="DI33" s="38">
        <v>134.80799999999999</v>
      </c>
      <c r="DJ33" s="38">
        <v>135.524</v>
      </c>
      <c r="DK33" s="38">
        <v>136.33199999999999</v>
      </c>
      <c r="DL33" s="38">
        <v>140.81100000000001</v>
      </c>
      <c r="DM33" s="38">
        <v>139.947</v>
      </c>
      <c r="DN33" s="38">
        <v>149.886</v>
      </c>
      <c r="DO33" s="38">
        <v>150.43600000000001</v>
      </c>
      <c r="DP33" s="38">
        <v>146.857</v>
      </c>
      <c r="DQ33" s="38">
        <v>147.15600000000001</v>
      </c>
      <c r="DR33" s="38">
        <v>142.12200000000001</v>
      </c>
      <c r="DS33" s="38">
        <v>146.51400000000001</v>
      </c>
      <c r="DT33" s="38">
        <v>143.18</v>
      </c>
      <c r="DU33" s="38">
        <v>143.352</v>
      </c>
      <c r="DV33" s="38">
        <v>145.334</v>
      </c>
      <c r="DW33" s="38">
        <v>147.15700000000001</v>
      </c>
      <c r="DX33" s="38">
        <v>145.81100000000001</v>
      </c>
      <c r="DY33" s="38">
        <v>148.93100000000001</v>
      </c>
      <c r="DZ33" s="38">
        <v>158.745</v>
      </c>
      <c r="EA33" s="38">
        <v>158.136</v>
      </c>
      <c r="EB33" s="38">
        <v>156.05099999999999</v>
      </c>
      <c r="EC33" s="38">
        <v>162.74199999999999</v>
      </c>
      <c r="ED33" s="38">
        <v>156.38999999999999</v>
      </c>
      <c r="EE33" s="2">
        <v>150.07400000000001</v>
      </c>
      <c r="EF33" s="2">
        <v>151.06399999999999</v>
      </c>
      <c r="EG33" s="2">
        <v>150.67500000000001</v>
      </c>
      <c r="EH33" s="2">
        <v>151.90299999999999</v>
      </c>
      <c r="EI33" s="2">
        <v>154.744</v>
      </c>
      <c r="EJ33" s="2">
        <v>158.98400000000001</v>
      </c>
      <c r="EK33" s="2">
        <v>164.99100000000001</v>
      </c>
      <c r="EL33" s="2">
        <v>174.36</v>
      </c>
      <c r="EM33" s="2">
        <v>175.40600000000001</v>
      </c>
      <c r="EN33" s="2">
        <v>181.56800000000001</v>
      </c>
      <c r="EO33" s="2">
        <v>181.46100000000001</v>
      </c>
      <c r="EP33" s="2">
        <v>176.541</v>
      </c>
      <c r="EQ33" s="2">
        <v>180.09700000000001</v>
      </c>
      <c r="ER33" s="2">
        <v>176.36</v>
      </c>
      <c r="ES33" s="2">
        <v>180.09100000000001</v>
      </c>
      <c r="ET33" s="2">
        <v>182.453</v>
      </c>
      <c r="EU33" s="2">
        <v>187.161</v>
      </c>
      <c r="EV33" s="2">
        <v>189.81100000000001</v>
      </c>
      <c r="EW33" s="2">
        <v>190.91399999999999</v>
      </c>
      <c r="EX33" s="2">
        <v>196.268</v>
      </c>
      <c r="EY33" s="2">
        <v>194.536</v>
      </c>
      <c r="EZ33" s="2">
        <v>197.197</v>
      </c>
      <c r="FA33" s="2">
        <v>199.209</v>
      </c>
      <c r="FB33" s="2">
        <v>198.44041999999999</v>
      </c>
      <c r="FC33" s="2">
        <v>191.93210999999999</v>
      </c>
      <c r="FD33" s="2">
        <v>189.53332</v>
      </c>
      <c r="FE33" s="2">
        <v>188.54</v>
      </c>
      <c r="FF33" s="2">
        <v>192.58922999999999</v>
      </c>
      <c r="FG33" s="2">
        <v>204.81997000000001</v>
      </c>
      <c r="FH33" s="2">
        <v>205.08738</v>
      </c>
      <c r="FI33" s="2">
        <v>206.785</v>
      </c>
      <c r="FJ33" s="2">
        <v>219.98420999999999</v>
      </c>
      <c r="FK33" s="2">
        <v>223.07799</v>
      </c>
      <c r="FL33" s="2">
        <v>220.55151000000001</v>
      </c>
      <c r="FM33" s="2">
        <v>220.93126000000001</v>
      </c>
      <c r="FN33" s="2">
        <v>217.49036000000001</v>
      </c>
      <c r="FO33" s="56">
        <v>218.69300000000001</v>
      </c>
      <c r="FP33" s="18">
        <v>223.74554000000001</v>
      </c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</row>
    <row r="34" spans="1:322" s="24" customFormat="1" x14ac:dyDescent="0.2">
      <c r="A34" s="1"/>
      <c r="B34" s="9"/>
      <c r="C34" s="20" t="s">
        <v>23</v>
      </c>
      <c r="D34" s="3">
        <v>401.04599999999999</v>
      </c>
      <c r="E34" s="3">
        <v>409.73</v>
      </c>
      <c r="F34" s="3">
        <v>405.59199999999998</v>
      </c>
      <c r="G34" s="3">
        <v>402.37</v>
      </c>
      <c r="H34" s="3">
        <v>415.72500000000002</v>
      </c>
      <c r="I34" s="3">
        <v>416.37400000000002</v>
      </c>
      <c r="J34" s="3">
        <v>412.48099999999999</v>
      </c>
      <c r="K34" s="3">
        <v>414.334</v>
      </c>
      <c r="L34" s="3">
        <v>409.822</v>
      </c>
      <c r="M34" s="3">
        <v>408.83</v>
      </c>
      <c r="N34" s="3">
        <v>402.58300000000003</v>
      </c>
      <c r="O34" s="3">
        <v>405.51499999999999</v>
      </c>
      <c r="P34" s="3">
        <v>404.447</v>
      </c>
      <c r="Q34" s="3">
        <v>412.08499999999998</v>
      </c>
      <c r="R34" s="3">
        <v>418.50900000000001</v>
      </c>
      <c r="S34" s="3">
        <v>427.72800000000001</v>
      </c>
      <c r="T34" s="3">
        <v>428.71300000000002</v>
      </c>
      <c r="U34" s="3">
        <v>427.07799999999997</v>
      </c>
      <c r="V34" s="3">
        <v>429.95</v>
      </c>
      <c r="W34" s="3">
        <v>428.25</v>
      </c>
      <c r="X34" s="3">
        <v>425.815</v>
      </c>
      <c r="Y34" s="3">
        <v>425.47</v>
      </c>
      <c r="Z34" s="3">
        <v>421.49400000000003</v>
      </c>
      <c r="AA34" s="3">
        <v>404.45499999999998</v>
      </c>
      <c r="AB34" s="3">
        <v>397.17399999999998</v>
      </c>
      <c r="AC34" s="3">
        <v>383.53800000000001</v>
      </c>
      <c r="AD34" s="3">
        <v>391.32799999999997</v>
      </c>
      <c r="AE34" s="3">
        <v>398.92599999999999</v>
      </c>
      <c r="AF34" s="3">
        <v>394.40899999999999</v>
      </c>
      <c r="AG34" s="3">
        <v>391.05</v>
      </c>
      <c r="AH34" s="3">
        <v>385.767</v>
      </c>
      <c r="AI34" s="3">
        <v>374.971</v>
      </c>
      <c r="AJ34" s="3">
        <v>378.71300000000002</v>
      </c>
      <c r="AK34" s="3">
        <v>368.01900000000001</v>
      </c>
      <c r="AL34" s="3">
        <v>373.42399999999998</v>
      </c>
      <c r="AM34" s="3">
        <v>369.88200000000001</v>
      </c>
      <c r="AN34" s="38">
        <v>366.81200000000001</v>
      </c>
      <c r="AO34" s="38">
        <v>377.98700000000002</v>
      </c>
      <c r="AP34" s="38">
        <v>376.04599999999999</v>
      </c>
      <c r="AQ34" s="38">
        <v>358.02300000000002</v>
      </c>
      <c r="AR34" s="38">
        <v>359.08300000000003</v>
      </c>
      <c r="AS34" s="38">
        <v>363.92899999999997</v>
      </c>
      <c r="AT34" s="38">
        <v>354.29300000000001</v>
      </c>
      <c r="AU34" s="38">
        <v>347.13299999999998</v>
      </c>
      <c r="AV34" s="38">
        <v>348.41199999999998</v>
      </c>
      <c r="AW34" s="38">
        <v>362.26100000000002</v>
      </c>
      <c r="AX34" s="38">
        <v>352.45800000000003</v>
      </c>
      <c r="AY34" s="38">
        <v>361.48399999999998</v>
      </c>
      <c r="AZ34" s="38">
        <v>360.06700000000001</v>
      </c>
      <c r="BA34" s="38">
        <v>356.83499999999998</v>
      </c>
      <c r="BB34" s="38">
        <v>361.45800000000003</v>
      </c>
      <c r="BC34" s="38">
        <v>349.15699999999998</v>
      </c>
      <c r="BD34" s="38">
        <v>356.43200000000002</v>
      </c>
      <c r="BE34" s="38">
        <v>338.74900000000002</v>
      </c>
      <c r="BF34" s="38">
        <v>337.303</v>
      </c>
      <c r="BG34" s="38">
        <v>333.48700000000002</v>
      </c>
      <c r="BH34" s="38">
        <v>338.97199999999998</v>
      </c>
      <c r="BI34" s="38">
        <v>346.97699999999998</v>
      </c>
      <c r="BJ34" s="38">
        <v>341.69799999999998</v>
      </c>
      <c r="BK34" s="38">
        <v>357.58499999999998</v>
      </c>
      <c r="BL34" s="38">
        <v>353.03800000000001</v>
      </c>
      <c r="BM34" s="38">
        <v>359.07900000000001</v>
      </c>
      <c r="BN34" s="38">
        <v>358.23</v>
      </c>
      <c r="BO34" s="38">
        <v>353.42399999999998</v>
      </c>
      <c r="BP34" s="38">
        <v>357.27699999999999</v>
      </c>
      <c r="BQ34" s="38">
        <v>344.89299999999997</v>
      </c>
      <c r="BR34" s="38">
        <v>349.90899999999999</v>
      </c>
      <c r="BS34" s="38">
        <v>351.18099999999998</v>
      </c>
      <c r="BT34" s="38">
        <v>351.97800000000001</v>
      </c>
      <c r="BU34" s="38">
        <v>353.71100000000001</v>
      </c>
      <c r="BV34" s="38">
        <v>353.74900000000002</v>
      </c>
      <c r="BW34" s="38">
        <v>358.44200000000001</v>
      </c>
      <c r="BX34" s="38">
        <v>358.77100000000002</v>
      </c>
      <c r="BY34" s="38">
        <v>366.70699999999999</v>
      </c>
      <c r="BZ34" s="38">
        <v>375.72899999999998</v>
      </c>
      <c r="CA34" s="38">
        <v>374.202</v>
      </c>
      <c r="CB34" s="38">
        <v>376.55</v>
      </c>
      <c r="CC34" s="38">
        <v>357.92500000000001</v>
      </c>
      <c r="CD34" s="38">
        <v>357.185</v>
      </c>
      <c r="CE34" s="38">
        <v>359.71699999999998</v>
      </c>
      <c r="CF34" s="38">
        <v>354.23599999999999</v>
      </c>
      <c r="CG34" s="38">
        <v>358.5</v>
      </c>
      <c r="CH34" s="38">
        <v>366.44299999999998</v>
      </c>
      <c r="CI34" s="38">
        <v>370.12700000000001</v>
      </c>
      <c r="CJ34" s="38">
        <v>372.351</v>
      </c>
      <c r="CK34" s="38">
        <v>377.661</v>
      </c>
      <c r="CL34" s="38">
        <v>374.54300000000001</v>
      </c>
      <c r="CM34" s="38">
        <v>384.774</v>
      </c>
      <c r="CN34" s="38">
        <v>381.31399999999996</v>
      </c>
      <c r="CO34" s="38">
        <v>371.53800000000001</v>
      </c>
      <c r="CP34" s="38">
        <v>364.96899999999999</v>
      </c>
      <c r="CQ34" s="38">
        <v>383.98900000000003</v>
      </c>
      <c r="CR34" s="38">
        <v>389.428</v>
      </c>
      <c r="CS34" s="38">
        <v>397.04200000000003</v>
      </c>
      <c r="CT34" s="38">
        <v>392.721</v>
      </c>
      <c r="CU34" s="38">
        <v>392.72900000000004</v>
      </c>
      <c r="CV34" s="38">
        <v>388.68099999999998</v>
      </c>
      <c r="CW34" s="38">
        <v>395.45100000000002</v>
      </c>
      <c r="CX34" s="38">
        <v>409.68799999999999</v>
      </c>
      <c r="CY34" s="38">
        <v>425.83800000000002</v>
      </c>
      <c r="CZ34" s="38">
        <v>428.13799999999998</v>
      </c>
      <c r="DA34" s="38">
        <v>426.98999999999995</v>
      </c>
      <c r="DB34" s="38">
        <v>429.976</v>
      </c>
      <c r="DC34" s="38">
        <v>435.38500000000005</v>
      </c>
      <c r="DD34" s="38">
        <v>447.94899999999996</v>
      </c>
      <c r="DE34" s="38">
        <v>449.57900000000001</v>
      </c>
      <c r="DF34" s="38">
        <v>447.303</v>
      </c>
      <c r="DG34" s="38">
        <v>458.608</v>
      </c>
      <c r="DH34" s="38">
        <v>481.66799999999995</v>
      </c>
      <c r="DI34" s="38">
        <v>481.68499999999995</v>
      </c>
      <c r="DJ34" s="38">
        <v>485.36</v>
      </c>
      <c r="DK34" s="38">
        <v>495.26800000000003</v>
      </c>
      <c r="DL34" s="38">
        <v>477.68899999999996</v>
      </c>
      <c r="DM34" s="38">
        <v>485.197</v>
      </c>
      <c r="DN34" s="38">
        <v>489.17400000000009</v>
      </c>
      <c r="DO34" s="38">
        <v>498.59699999999998</v>
      </c>
      <c r="DP34" s="38">
        <v>497.69600000000003</v>
      </c>
      <c r="DQ34" s="38">
        <v>510.47300000000001</v>
      </c>
      <c r="DR34" s="38">
        <v>513.149</v>
      </c>
      <c r="DS34" s="38">
        <v>515.46</v>
      </c>
      <c r="DT34" s="38">
        <v>520.75</v>
      </c>
      <c r="DU34" s="38">
        <v>521.34799999999996</v>
      </c>
      <c r="DV34" s="38">
        <v>523.06399999999996</v>
      </c>
      <c r="DW34" s="38">
        <v>534.44299999999998</v>
      </c>
      <c r="DX34" s="38">
        <v>527.13</v>
      </c>
      <c r="DY34" s="38">
        <v>521.19600000000003</v>
      </c>
      <c r="DZ34" s="38">
        <v>511.12200000000001</v>
      </c>
      <c r="EA34" s="38">
        <v>512.99300000000005</v>
      </c>
      <c r="EB34" s="38">
        <v>499.55799999999999</v>
      </c>
      <c r="EC34" s="38">
        <v>520.04300000000001</v>
      </c>
      <c r="ED34" s="38">
        <v>526.10500000000002</v>
      </c>
      <c r="EE34" s="2">
        <v>542.14800000000002</v>
      </c>
      <c r="EF34" s="2">
        <v>544.61500000000001</v>
      </c>
      <c r="EG34" s="2">
        <v>537.68600000000004</v>
      </c>
      <c r="EH34" s="2">
        <v>550.04899999999998</v>
      </c>
      <c r="EI34" s="2">
        <v>544.17700000000002</v>
      </c>
      <c r="EJ34" s="2">
        <v>543.14099999999996</v>
      </c>
      <c r="EK34" s="2">
        <v>543.85500000000002</v>
      </c>
      <c r="EL34" s="2">
        <v>549.20000000000005</v>
      </c>
      <c r="EM34" s="2">
        <v>551.202</v>
      </c>
      <c r="EN34" s="2">
        <v>558.20000000000005</v>
      </c>
      <c r="EO34" s="2">
        <v>558.23400000000004</v>
      </c>
      <c r="EP34" s="2">
        <v>578.14800000000002</v>
      </c>
      <c r="EQ34" s="2">
        <v>574.85400000000004</v>
      </c>
      <c r="ER34" s="2">
        <v>568.596</v>
      </c>
      <c r="ES34" s="2">
        <v>561.62</v>
      </c>
      <c r="ET34" s="2">
        <v>544.96699999999998</v>
      </c>
      <c r="EU34" s="2">
        <v>536.24800000000005</v>
      </c>
      <c r="EV34" s="2">
        <v>547.15300000000002</v>
      </c>
      <c r="EW34" s="2">
        <v>535.42399999999998</v>
      </c>
      <c r="EX34" s="2">
        <v>524.56899999999996</v>
      </c>
      <c r="EY34" s="2">
        <v>523.44000000000005</v>
      </c>
      <c r="EZ34" s="2">
        <v>526.44100000000003</v>
      </c>
      <c r="FA34" s="2">
        <v>538.94600000000003</v>
      </c>
      <c r="FB34" s="2">
        <v>524.41768999999999</v>
      </c>
      <c r="FC34" s="2">
        <v>522.77955999999995</v>
      </c>
      <c r="FD34" s="2">
        <v>528.26405</v>
      </c>
      <c r="FE34" s="2">
        <v>520.22699999999998</v>
      </c>
      <c r="FF34" s="2">
        <v>529.36237000000006</v>
      </c>
      <c r="FG34" s="2">
        <v>535.93355000000008</v>
      </c>
      <c r="FH34" s="2">
        <v>538.58495999999991</v>
      </c>
      <c r="FI34" s="2">
        <v>523.21699999999998</v>
      </c>
      <c r="FJ34" s="2">
        <v>521.82137</v>
      </c>
      <c r="FK34" s="2">
        <v>515.82105000000001</v>
      </c>
      <c r="FL34" s="2">
        <v>519.43652999999995</v>
      </c>
      <c r="FM34" s="2">
        <v>534.63278000000003</v>
      </c>
      <c r="FN34" s="2">
        <v>532.23298</v>
      </c>
      <c r="FO34" s="56">
        <v>504.22</v>
      </c>
      <c r="FP34" s="18">
        <v>504.29026999999996</v>
      </c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</row>
    <row r="35" spans="1:322" s="32" customFormat="1" x14ac:dyDescent="0.2">
      <c r="A35" s="1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30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</row>
    <row r="36" spans="1:322" s="32" customFormat="1" x14ac:dyDescent="0.2">
      <c r="A36" s="1"/>
      <c r="B36" s="1"/>
      <c r="C36" s="10" t="s">
        <v>24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</row>
    <row r="37" spans="1:322" ht="6" customHeight="1" x14ac:dyDescent="0.2"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</row>
    <row r="38" spans="1:322" x14ac:dyDescent="0.2">
      <c r="B38" s="33" t="s">
        <v>25</v>
      </c>
      <c r="C38" s="1" t="s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</row>
    <row r="39" spans="1:322" x14ac:dyDescent="0.2">
      <c r="C39" s="34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</row>
    <row r="40" spans="1:322" ht="12" customHeight="1" x14ac:dyDescent="0.2">
      <c r="B40" s="35" t="s">
        <v>28</v>
      </c>
      <c r="C40" s="36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</row>
    <row r="41" spans="1:322" ht="12" customHeight="1" x14ac:dyDescent="0.2">
      <c r="B41" s="35"/>
      <c r="C41" s="36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</row>
    <row r="42" spans="1:322" x14ac:dyDescent="0.2">
      <c r="B42" s="35" t="s">
        <v>31</v>
      </c>
      <c r="C42" s="49" t="s">
        <v>36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</row>
    <row r="43" spans="1:322" ht="13.5" customHeight="1" x14ac:dyDescent="0.2">
      <c r="B43" s="35" t="s">
        <v>38</v>
      </c>
      <c r="C43" s="49" t="s">
        <v>39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</row>
    <row r="44" spans="1:322" x14ac:dyDescent="0.2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</row>
    <row r="45" spans="1:322" x14ac:dyDescent="0.2"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</row>
    <row r="46" spans="1:322" x14ac:dyDescent="0.2"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</row>
    <row r="47" spans="1:32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</row>
    <row r="48" spans="1:32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</row>
    <row r="49" spans="1:32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</row>
    <row r="50" spans="1:32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</row>
    <row r="51" spans="1:32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</row>
    <row r="52" spans="1:32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</row>
    <row r="53" spans="1:32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</row>
    <row r="54" spans="1:32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</row>
    <row r="55" spans="1:32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</row>
    <row r="56" spans="1:32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</row>
    <row r="57" spans="1:32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</row>
    <row r="58" spans="1:32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</row>
    <row r="59" spans="1:32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</row>
    <row r="60" spans="1:32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</row>
    <row r="61" spans="1:32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</row>
    <row r="62" spans="1:32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</row>
    <row r="63" spans="1:3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</row>
    <row r="64" spans="1:3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</row>
    <row r="65" spans="1:3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</row>
    <row r="66" spans="1:3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</row>
    <row r="67" spans="1:32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</row>
    <row r="68" spans="1:32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</row>
    <row r="69" spans="1:32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</row>
    <row r="70" spans="1:32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</row>
    <row r="71" spans="1:32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</row>
    <row r="72" spans="1:32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</row>
    <row r="73" spans="1:32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</row>
    <row r="74" spans="1:32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</row>
    <row r="75" spans="1:32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</row>
    <row r="76" spans="1:32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</row>
    <row r="77" spans="1:32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</row>
    <row r="78" spans="1:32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</row>
    <row r="79" spans="1:32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</row>
    <row r="80" spans="1:32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</row>
    <row r="81" spans="1:32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</row>
    <row r="82" spans="1:32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</row>
    <row r="83" spans="1:32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</row>
    <row r="84" spans="1:32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</row>
    <row r="85" spans="1:32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</row>
    <row r="86" spans="1:32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</row>
    <row r="87" spans="1:32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</row>
    <row r="88" spans="1:32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</row>
    <row r="89" spans="1:32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</row>
    <row r="90" spans="1:32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</row>
    <row r="91" spans="1:32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</row>
    <row r="92" spans="1:32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</row>
    <row r="93" spans="1:32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</row>
    <row r="94" spans="1:32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</row>
    <row r="95" spans="1:32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</row>
    <row r="96" spans="1:32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</row>
    <row r="97" spans="1:32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</row>
    <row r="98" spans="1:32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</row>
    <row r="99" spans="1:32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</row>
    <row r="100" spans="1:32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</row>
    <row r="101" spans="1:32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</row>
    <row r="102" spans="1:32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</row>
    <row r="103" spans="1:32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</row>
    <row r="104" spans="1:32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</row>
    <row r="105" spans="1:32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</row>
    <row r="106" spans="1:32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</row>
    <row r="107" spans="1:32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</row>
    <row r="108" spans="1:32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</row>
    <row r="109" spans="1:32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</row>
    <row r="110" spans="1:32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</row>
    <row r="111" spans="1:32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</row>
    <row r="112" spans="1:32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</row>
    <row r="113" spans="1:32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</row>
    <row r="114" spans="1:32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</row>
    <row r="115" spans="1:32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</row>
    <row r="116" spans="1:32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</row>
    <row r="117" spans="1:32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</row>
    <row r="118" spans="1:32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</row>
    <row r="119" spans="1:32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</row>
    <row r="120" spans="1:32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</row>
    <row r="121" spans="1:32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</row>
    <row r="122" spans="1:32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</row>
    <row r="123" spans="1:32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</row>
    <row r="124" spans="1:32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</row>
    <row r="125" spans="1:32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</row>
    <row r="126" spans="1:32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</row>
    <row r="127" spans="1:32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</row>
    <row r="128" spans="1:32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</row>
    <row r="129" spans="1:32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</row>
    <row r="130" spans="1:32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</row>
    <row r="131" spans="1:32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</row>
    <row r="132" spans="1:32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</row>
    <row r="133" spans="1:32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</row>
    <row r="134" spans="1:32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</row>
    <row r="135" spans="1:32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</row>
    <row r="136" spans="1:32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</row>
    <row r="137" spans="1:32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</row>
    <row r="138" spans="1:32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</row>
    <row r="139" spans="1:32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</row>
    <row r="140" spans="1:32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</row>
    <row r="141" spans="1:32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</row>
    <row r="142" spans="1:32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</row>
    <row r="143" spans="1:32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</row>
    <row r="144" spans="1:32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</row>
    <row r="145" spans="1:32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</row>
    <row r="146" spans="1:32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</row>
    <row r="147" spans="1:32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</row>
    <row r="148" spans="1:32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</row>
    <row r="149" spans="1:32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</row>
    <row r="150" spans="1:32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</row>
    <row r="151" spans="1:32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</row>
    <row r="152" spans="1:32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</row>
    <row r="153" spans="1:32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</row>
    <row r="154" spans="1:32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</row>
    <row r="155" spans="1:32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</row>
    <row r="156" spans="1:32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</row>
    <row r="157" spans="1:32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</row>
    <row r="158" spans="1:32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</row>
    <row r="159" spans="1:32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</row>
    <row r="160" spans="1:32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</row>
    <row r="161" spans="1:32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</row>
    <row r="162" spans="1:32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</row>
    <row r="163" spans="1:32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</row>
    <row r="164" spans="1:32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</row>
    <row r="165" spans="1:32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</row>
    <row r="166" spans="1:32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</row>
    <row r="167" spans="1:32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</row>
    <row r="168" spans="1:32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</row>
    <row r="169" spans="1:32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</row>
    <row r="170" spans="1:32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</row>
    <row r="171" spans="1:32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</row>
    <row r="172" spans="1:32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</row>
    <row r="173" spans="1:32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</row>
    <row r="174" spans="1:32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</row>
    <row r="175" spans="1:32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</row>
    <row r="176" spans="1:32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</row>
    <row r="177" spans="1:32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</row>
    <row r="178" spans="1:32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</row>
    <row r="179" spans="1:32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</row>
    <row r="180" spans="1:32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</row>
    <row r="181" spans="1:32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</row>
    <row r="182" spans="1:32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</row>
    <row r="183" spans="1:32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</row>
    <row r="184" spans="1:32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</row>
    <row r="185" spans="1:32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</row>
    <row r="186" spans="1:32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</row>
    <row r="187" spans="1:32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</row>
    <row r="188" spans="1:32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</row>
    <row r="189" spans="1:32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</row>
    <row r="190" spans="1:32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</row>
    <row r="191" spans="1:32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</row>
    <row r="192" spans="1:32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</row>
    <row r="193" spans="1:32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</row>
    <row r="194" spans="1:32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</row>
    <row r="195" spans="1:32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</row>
    <row r="196" spans="1:32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</row>
    <row r="197" spans="1:32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</row>
    <row r="198" spans="1:32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</row>
    <row r="199" spans="1:32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</row>
    <row r="200" spans="1:32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</row>
    <row r="201" spans="1:32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</row>
    <row r="202" spans="1:32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</row>
    <row r="203" spans="1:32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</row>
    <row r="204" spans="1:32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</row>
    <row r="205" spans="1:32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</row>
    <row r="206" spans="1:32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</row>
    <row r="207" spans="1:32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</row>
    <row r="208" spans="1:32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</row>
    <row r="209" spans="1:32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</row>
    <row r="210" spans="1:32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</row>
    <row r="211" spans="1:32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</row>
    <row r="212" spans="1:32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</row>
    <row r="213" spans="1:32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</row>
    <row r="214" spans="1:32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</row>
    <row r="215" spans="1:32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</row>
    <row r="216" spans="1:32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</row>
    <row r="217" spans="1:32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</row>
    <row r="218" spans="1:32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</row>
    <row r="219" spans="1:32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</row>
    <row r="220" spans="1:32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</row>
    <row r="221" spans="1:32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</row>
    <row r="222" spans="1:32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</row>
    <row r="223" spans="1:32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</row>
    <row r="224" spans="1:32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</row>
    <row r="225" spans="1:32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</row>
    <row r="226" spans="1:32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</row>
    <row r="227" spans="1:32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</row>
    <row r="228" spans="1:32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</row>
    <row r="229" spans="1:32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</row>
    <row r="230" spans="1:32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</row>
    <row r="231" spans="1:32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</row>
    <row r="232" spans="1:32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</row>
    <row r="233" spans="1:32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</row>
    <row r="234" spans="1:32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</row>
    <row r="235" spans="1:32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</row>
    <row r="236" spans="1:32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</row>
    <row r="237" spans="1:32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</row>
    <row r="238" spans="1:32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</row>
    <row r="239" spans="1:32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</row>
    <row r="240" spans="1:32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</row>
    <row r="241" spans="1:32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</row>
    <row r="242" spans="1:32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</row>
    <row r="243" spans="1:32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</row>
    <row r="244" spans="1:32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</row>
    <row r="245" spans="1:32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</row>
    <row r="246" spans="1:32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</row>
    <row r="247" spans="1:32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</row>
    <row r="248" spans="1:32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  <c r="LJ248" s="2"/>
    </row>
    <row r="249" spans="1:32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  <c r="LJ249" s="2"/>
    </row>
    <row r="250" spans="1:32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</row>
    <row r="251" spans="1:32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</row>
    <row r="252" spans="1:32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</row>
    <row r="253" spans="1:32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</row>
    <row r="254" spans="1:32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</row>
    <row r="255" spans="1:32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</row>
    <row r="256" spans="1:32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</row>
    <row r="257" spans="1:32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</row>
    <row r="258" spans="1:32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</row>
    <row r="259" spans="1:32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</row>
    <row r="260" spans="1:32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</row>
    <row r="261" spans="1:32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</row>
    <row r="262" spans="1:32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</row>
    <row r="263" spans="1:32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</row>
    <row r="264" spans="1:32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</row>
    <row r="265" spans="1:32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</row>
    <row r="266" spans="1:32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</row>
    <row r="267" spans="1:32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</row>
    <row r="268" spans="1:32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</row>
    <row r="269" spans="1:32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</row>
    <row r="270" spans="1:32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</row>
    <row r="271" spans="1:32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</row>
    <row r="272" spans="1:32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</row>
    <row r="273" spans="1:32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</row>
    <row r="274" spans="1:32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  <c r="LJ274" s="2"/>
    </row>
    <row r="275" spans="1:32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</row>
    <row r="276" spans="1:32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</row>
    <row r="277" spans="1:32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</row>
    <row r="278" spans="1:32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</row>
    <row r="279" spans="1:32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</row>
    <row r="280" spans="1:32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  <c r="LJ280" s="2"/>
    </row>
    <row r="281" spans="1:32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  <c r="LJ281" s="2"/>
    </row>
    <row r="282" spans="1:32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</row>
    <row r="283" spans="1:32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  <c r="LJ283" s="2"/>
    </row>
    <row r="284" spans="1:32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  <c r="LJ284" s="2"/>
    </row>
    <row r="285" spans="1:32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</row>
    <row r="286" spans="1:32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</row>
    <row r="287" spans="1:32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  <c r="LJ287" s="2"/>
    </row>
    <row r="288" spans="1:32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  <c r="LJ288" s="2"/>
    </row>
    <row r="289" spans="1:32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</row>
    <row r="290" spans="1:32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</row>
    <row r="291" spans="1:32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</row>
    <row r="292" spans="1:32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</row>
    <row r="293" spans="1:32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  <c r="LJ293" s="2"/>
    </row>
    <row r="294" spans="1:32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</row>
    <row r="295" spans="1:32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</row>
    <row r="296" spans="1:32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</row>
    <row r="297" spans="1:32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  <c r="LJ297" s="2"/>
    </row>
    <row r="298" spans="1:32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  <c r="LJ298" s="2"/>
    </row>
    <row r="299" spans="1:32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  <c r="LJ299" s="2"/>
    </row>
    <row r="300" spans="1:32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  <c r="LJ300" s="2"/>
    </row>
    <row r="301" spans="1:32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</row>
    <row r="302" spans="1:32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</row>
    <row r="303" spans="1:32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</row>
    <row r="304" spans="1:32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  <c r="LJ304" s="2"/>
    </row>
    <row r="305" spans="1:32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  <c r="LJ305" s="2"/>
    </row>
    <row r="306" spans="1:32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</row>
    <row r="307" spans="1:32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</row>
    <row r="308" spans="1:32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</row>
    <row r="309" spans="1:32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</row>
    <row r="310" spans="1:32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</row>
    <row r="311" spans="1:32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  <c r="LJ311" s="2"/>
    </row>
    <row r="312" spans="1:32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  <c r="LJ312" s="2"/>
    </row>
    <row r="313" spans="1:32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  <c r="LJ313" s="2"/>
    </row>
    <row r="314" spans="1:32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  <c r="LJ314" s="2"/>
    </row>
    <row r="315" spans="1:32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  <c r="LJ315" s="2"/>
    </row>
    <row r="316" spans="1:32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  <c r="LJ316" s="2"/>
    </row>
    <row r="317" spans="1:32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  <c r="LJ317" s="2"/>
    </row>
    <row r="318" spans="1:32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  <c r="LJ318" s="2"/>
    </row>
    <row r="319" spans="1:32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  <c r="LJ319" s="2"/>
    </row>
    <row r="320" spans="1:32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  <c r="LJ320" s="2"/>
    </row>
    <row r="321" spans="1:32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  <c r="LJ321" s="2"/>
    </row>
    <row r="322" spans="1:32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  <c r="LJ322" s="2"/>
    </row>
    <row r="323" spans="1:32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  <c r="LJ323" s="2"/>
    </row>
    <row r="324" spans="1:32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  <c r="LJ324" s="2"/>
    </row>
    <row r="325" spans="1:32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  <c r="LJ325" s="2"/>
    </row>
    <row r="326" spans="1:322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</row>
    <row r="327" spans="1:322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</row>
    <row r="328" spans="1:32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</row>
    <row r="329" spans="1:322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</row>
    <row r="330" spans="1:322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  <c r="LJ330" s="2"/>
    </row>
    <row r="331" spans="1:322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  <c r="LJ331" s="2"/>
    </row>
    <row r="332" spans="1:322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  <c r="LJ332" s="2"/>
    </row>
    <row r="333" spans="1:322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  <c r="LJ333" s="2"/>
    </row>
    <row r="334" spans="1:322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</row>
    <row r="335" spans="1:322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  <c r="LJ335" s="2"/>
    </row>
    <row r="336" spans="1:322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  <c r="LJ336" s="2"/>
    </row>
    <row r="337" spans="1:322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  <c r="LJ337" s="2"/>
    </row>
    <row r="338" spans="1:322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  <c r="LJ338" s="2"/>
    </row>
    <row r="339" spans="1:322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  <c r="LJ339" s="2"/>
    </row>
    <row r="340" spans="1:322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  <c r="LJ340" s="2"/>
    </row>
    <row r="341" spans="1:322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</row>
    <row r="342" spans="1:322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  <c r="LJ342" s="2"/>
    </row>
    <row r="343" spans="1:322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  <c r="LJ343" s="2"/>
    </row>
    <row r="344" spans="1:322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  <c r="LJ344" s="2"/>
    </row>
    <row r="345" spans="1:322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  <c r="LJ345" s="2"/>
    </row>
    <row r="346" spans="1:322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  <c r="LJ346" s="2"/>
    </row>
    <row r="347" spans="1:322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  <c r="LJ347" s="2"/>
    </row>
    <row r="348" spans="1:322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  <c r="LJ348" s="2"/>
    </row>
    <row r="349" spans="1:322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  <c r="LJ349" s="2"/>
    </row>
    <row r="350" spans="1:322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  <c r="LJ350" s="2"/>
    </row>
    <row r="351" spans="1:322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  <c r="LJ351" s="2"/>
    </row>
    <row r="352" spans="1:322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</row>
    <row r="353" spans="1:322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</row>
    <row r="354" spans="1:322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</row>
    <row r="355" spans="1:322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  <c r="LJ355" s="2"/>
    </row>
    <row r="356" spans="1:322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  <c r="LJ356" s="2"/>
    </row>
    <row r="357" spans="1:322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  <c r="LJ357" s="2"/>
    </row>
    <row r="358" spans="1:322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  <c r="LJ358" s="2"/>
    </row>
    <row r="359" spans="1:322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  <c r="LJ359" s="2"/>
    </row>
    <row r="360" spans="1:322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</row>
    <row r="361" spans="1:322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  <c r="LJ361" s="2"/>
    </row>
    <row r="362" spans="1:322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  <c r="LJ362" s="2"/>
    </row>
    <row r="363" spans="1:322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  <c r="LJ363" s="2"/>
    </row>
    <row r="364" spans="1:322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  <c r="LJ364" s="2"/>
    </row>
    <row r="365" spans="1:322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  <c r="LJ365" s="2"/>
    </row>
    <row r="366" spans="1:322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  <c r="LJ366" s="2"/>
    </row>
    <row r="367" spans="1:322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  <c r="LJ367" s="2"/>
    </row>
    <row r="368" spans="1:322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  <c r="LJ368" s="2"/>
    </row>
    <row r="369" spans="1:32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  <c r="LJ369" s="2"/>
    </row>
    <row r="370" spans="1:322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  <c r="LJ370" s="2"/>
    </row>
    <row r="371" spans="1:322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  <c r="LJ371" s="2"/>
    </row>
    <row r="372" spans="1:322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  <c r="LJ372" s="2"/>
    </row>
    <row r="373" spans="1:322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  <c r="LJ373" s="2"/>
    </row>
    <row r="374" spans="1:322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  <c r="LJ374" s="2"/>
    </row>
    <row r="375" spans="1:322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  <c r="LJ375" s="2"/>
    </row>
    <row r="376" spans="1:322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</row>
    <row r="377" spans="1:322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  <c r="LJ377" s="2"/>
    </row>
    <row r="378" spans="1:322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  <c r="LJ378" s="2"/>
    </row>
    <row r="379" spans="1:322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  <c r="LJ379" s="2"/>
    </row>
    <row r="380" spans="1:322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  <c r="LJ380" s="2"/>
    </row>
    <row r="381" spans="1:322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  <c r="LJ381" s="2"/>
    </row>
    <row r="382" spans="1:322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</row>
    <row r="383" spans="1:322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  <c r="LJ383" s="2"/>
    </row>
    <row r="384" spans="1:322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  <c r="LJ384" s="2"/>
    </row>
    <row r="385" spans="1:322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  <c r="LJ385" s="2"/>
    </row>
    <row r="386" spans="1:322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  <c r="LJ386" s="2"/>
    </row>
    <row r="387" spans="1:322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  <c r="LJ387" s="2"/>
    </row>
    <row r="388" spans="1:322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  <c r="LJ388" s="2"/>
    </row>
    <row r="389" spans="1:322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  <c r="LJ389" s="2"/>
    </row>
    <row r="390" spans="1:322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  <c r="LJ390" s="2"/>
    </row>
    <row r="391" spans="1:322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  <c r="LJ391" s="2"/>
    </row>
    <row r="392" spans="1:322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  <c r="LJ392" s="2"/>
    </row>
    <row r="393" spans="1:322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  <c r="LJ393" s="2"/>
    </row>
    <row r="394" spans="1:322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  <c r="LJ394" s="2"/>
    </row>
    <row r="395" spans="1:322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  <c r="LJ395" s="2"/>
    </row>
    <row r="396" spans="1:322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  <c r="LJ396" s="2"/>
    </row>
    <row r="397" spans="1:322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  <c r="LJ397" s="2"/>
    </row>
    <row r="398" spans="1:322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  <c r="LJ398" s="2"/>
    </row>
    <row r="399" spans="1:322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  <c r="LJ399" s="2"/>
    </row>
    <row r="400" spans="1:322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  <c r="LJ400" s="2"/>
    </row>
    <row r="401" spans="1:322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  <c r="LJ401" s="2"/>
    </row>
    <row r="402" spans="1:322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  <c r="LJ402" s="2"/>
    </row>
    <row r="403" spans="1:322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  <c r="LJ403" s="2"/>
    </row>
    <row r="404" spans="1:322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  <c r="LJ404" s="2"/>
    </row>
    <row r="405" spans="1:322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  <c r="LJ405" s="2"/>
    </row>
    <row r="406" spans="1:322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  <c r="LJ406" s="2"/>
    </row>
    <row r="407" spans="1:322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  <c r="LJ407" s="2"/>
    </row>
    <row r="408" spans="1:322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  <c r="LJ408" s="2"/>
    </row>
    <row r="409" spans="1:322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  <c r="LJ409" s="2"/>
    </row>
    <row r="410" spans="1:32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</row>
    <row r="411" spans="1:322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  <c r="LJ411" s="2"/>
    </row>
    <row r="412" spans="1:322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  <c r="LJ412" s="2"/>
    </row>
    <row r="413" spans="1:322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  <c r="LJ413" s="2"/>
    </row>
    <row r="414" spans="1:322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  <c r="LJ414" s="2"/>
    </row>
    <row r="415" spans="1:322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  <c r="LJ415" s="2"/>
    </row>
    <row r="416" spans="1:322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  <c r="LJ416" s="2"/>
    </row>
    <row r="417" spans="1:322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  <c r="LJ417" s="2"/>
    </row>
    <row r="418" spans="1:322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  <c r="LJ418" s="2"/>
    </row>
    <row r="419" spans="1:322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  <c r="LJ419" s="2"/>
    </row>
    <row r="420" spans="1:322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  <c r="LJ420" s="2"/>
    </row>
    <row r="421" spans="1:322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  <c r="LJ421" s="2"/>
    </row>
    <row r="422" spans="1:322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  <c r="LJ422" s="2"/>
    </row>
    <row r="423" spans="1:322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  <c r="LJ423" s="2"/>
    </row>
    <row r="424" spans="1:322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  <c r="LJ424" s="2"/>
    </row>
    <row r="425" spans="1:322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  <c r="LJ425" s="2"/>
    </row>
    <row r="426" spans="1:322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  <c r="LJ426" s="2"/>
    </row>
    <row r="427" spans="1:322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  <c r="LJ427" s="2"/>
    </row>
    <row r="428" spans="1:322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  <c r="LJ428" s="2"/>
    </row>
    <row r="429" spans="1:322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  <c r="LJ429" s="2"/>
    </row>
    <row r="430" spans="1:322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  <c r="LJ430" s="2"/>
    </row>
    <row r="431" spans="1:322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  <c r="LJ431" s="2"/>
    </row>
    <row r="432" spans="1:322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  <c r="LJ432" s="2"/>
    </row>
    <row r="433" spans="1:322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  <c r="LJ433" s="2"/>
    </row>
    <row r="434" spans="1:322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  <c r="LJ434" s="2"/>
    </row>
    <row r="435" spans="1:322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  <c r="LJ435" s="2"/>
    </row>
    <row r="436" spans="1:322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  <c r="LJ436" s="2"/>
    </row>
    <row r="437" spans="1:322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  <c r="LJ437" s="2"/>
    </row>
    <row r="438" spans="1:322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</row>
    <row r="439" spans="1:322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  <c r="LJ439" s="2"/>
    </row>
    <row r="440" spans="1:322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</row>
    <row r="441" spans="1:322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  <c r="LJ441" s="2"/>
    </row>
    <row r="442" spans="1:322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  <c r="LJ442" s="2"/>
    </row>
    <row r="443" spans="1:322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</row>
    <row r="444" spans="1:322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  <c r="LJ444" s="2"/>
    </row>
    <row r="445" spans="1:322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  <c r="LJ445" s="2"/>
    </row>
    <row r="446" spans="1:322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  <c r="LJ446" s="2"/>
    </row>
    <row r="447" spans="1:322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  <c r="LJ447" s="2"/>
    </row>
    <row r="448" spans="1:322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  <c r="LJ448" s="2"/>
    </row>
    <row r="449" spans="1:322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  <c r="LJ449" s="2"/>
    </row>
    <row r="450" spans="1:322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  <c r="LJ450" s="2"/>
    </row>
    <row r="451" spans="1:32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  <c r="LJ451" s="2"/>
    </row>
    <row r="452" spans="1:322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  <c r="LJ452" s="2"/>
    </row>
    <row r="453" spans="1:322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  <c r="LJ453" s="2"/>
    </row>
    <row r="454" spans="1:322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  <c r="LJ454" s="2"/>
    </row>
    <row r="455" spans="1:322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  <c r="LJ455" s="2"/>
    </row>
    <row r="456" spans="1:322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</row>
    <row r="457" spans="1:322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  <c r="LJ457" s="2"/>
    </row>
    <row r="458" spans="1:322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  <c r="LJ458" s="2"/>
    </row>
    <row r="459" spans="1:322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  <c r="LJ459" s="2"/>
    </row>
    <row r="460" spans="1:322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  <c r="LJ460" s="2"/>
    </row>
    <row r="461" spans="1:322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  <c r="LJ461" s="2"/>
    </row>
    <row r="462" spans="1:322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</row>
    <row r="463" spans="1:322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  <c r="LJ463" s="2"/>
    </row>
    <row r="464" spans="1:322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</row>
    <row r="465" spans="1:322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  <c r="LJ465" s="2"/>
    </row>
    <row r="466" spans="1:322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  <c r="LJ466" s="2"/>
    </row>
    <row r="467" spans="1:322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  <c r="LJ467" s="2"/>
    </row>
    <row r="468" spans="1:322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  <c r="LJ468" s="2"/>
    </row>
    <row r="469" spans="1:322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  <c r="LJ469" s="2"/>
    </row>
    <row r="470" spans="1:322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  <c r="LJ470" s="2"/>
    </row>
    <row r="471" spans="1:322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  <c r="LJ471" s="2"/>
    </row>
    <row r="472" spans="1:322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  <c r="LJ472" s="2"/>
    </row>
    <row r="473" spans="1:322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  <c r="LJ473" s="2"/>
    </row>
    <row r="474" spans="1:322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  <c r="LJ474" s="2"/>
    </row>
    <row r="475" spans="1:322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</row>
    <row r="476" spans="1:322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  <c r="LJ476" s="2"/>
    </row>
    <row r="477" spans="1:322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  <c r="LJ477" s="2"/>
    </row>
    <row r="478" spans="1:322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  <c r="LJ478" s="2"/>
    </row>
    <row r="479" spans="1:322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  <c r="LJ479" s="2"/>
    </row>
    <row r="480" spans="1:322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</row>
    <row r="481" spans="1:322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  <c r="LJ481" s="2"/>
    </row>
    <row r="482" spans="1:322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  <c r="LJ482" s="2"/>
    </row>
    <row r="483" spans="1:322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  <c r="LJ483" s="2"/>
    </row>
    <row r="484" spans="1:322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  <c r="LJ484" s="2"/>
    </row>
    <row r="485" spans="1:322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  <c r="LJ485" s="2"/>
    </row>
    <row r="486" spans="1:322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  <c r="LJ486" s="2"/>
    </row>
    <row r="487" spans="1:322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  <c r="LJ487" s="2"/>
    </row>
    <row r="488" spans="1:322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  <c r="LJ488" s="2"/>
    </row>
    <row r="489" spans="1:322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  <c r="LJ489" s="2"/>
    </row>
    <row r="490" spans="1:322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  <c r="LJ490" s="2"/>
    </row>
    <row r="491" spans="1:322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  <c r="LJ491" s="2"/>
    </row>
    <row r="492" spans="1:32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  <c r="LJ492" s="2"/>
    </row>
    <row r="493" spans="1:322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  <c r="LJ493" s="2"/>
    </row>
    <row r="494" spans="1:322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  <c r="LJ494" s="2"/>
    </row>
    <row r="495" spans="1:322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  <c r="LJ495" s="2"/>
    </row>
    <row r="496" spans="1:322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</row>
    <row r="497" spans="1:322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  <c r="LJ497" s="2"/>
    </row>
    <row r="498" spans="1:322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  <c r="LJ498" s="2"/>
    </row>
    <row r="499" spans="1:322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  <c r="LJ499" s="2"/>
    </row>
    <row r="500" spans="1:322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  <c r="LJ500" s="2"/>
    </row>
    <row r="501" spans="1:322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  <c r="LJ501" s="2"/>
    </row>
    <row r="502" spans="1:322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  <c r="LJ502" s="2"/>
    </row>
    <row r="503" spans="1:322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  <c r="LJ503" s="2"/>
    </row>
    <row r="504" spans="1:322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  <c r="LJ504" s="2"/>
    </row>
    <row r="505" spans="1:322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  <c r="LJ505" s="2"/>
    </row>
    <row r="506" spans="1:322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  <c r="LJ506" s="2"/>
    </row>
    <row r="507" spans="1:322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  <c r="LJ507" s="2"/>
    </row>
    <row r="508" spans="1:322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  <c r="LJ508" s="2"/>
    </row>
    <row r="509" spans="1:322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  <c r="LJ509" s="2"/>
    </row>
    <row r="510" spans="1:322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  <c r="LJ510" s="2"/>
    </row>
    <row r="511" spans="1:322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  <c r="LJ511" s="2"/>
    </row>
    <row r="512" spans="1:322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  <c r="LJ512" s="2"/>
    </row>
    <row r="513" spans="1:322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  <c r="LJ513" s="2"/>
    </row>
    <row r="514" spans="1:322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  <c r="LJ514" s="2"/>
    </row>
    <row r="515" spans="1:322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  <c r="LJ515" s="2"/>
    </row>
    <row r="516" spans="1:322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  <c r="LJ516" s="2"/>
    </row>
    <row r="517" spans="1:322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  <c r="LJ517" s="2"/>
    </row>
    <row r="518" spans="1:322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  <c r="LJ518" s="2"/>
    </row>
    <row r="519" spans="1:322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  <c r="LJ519" s="2"/>
    </row>
    <row r="520" spans="1:322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  <c r="LJ520" s="2"/>
    </row>
    <row r="521" spans="1:322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  <c r="LJ521" s="2"/>
    </row>
    <row r="522" spans="1:322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  <c r="LJ522" s="2"/>
    </row>
    <row r="523" spans="1:322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  <c r="LJ523" s="2"/>
    </row>
    <row r="524" spans="1:322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  <c r="LJ524" s="2"/>
    </row>
    <row r="525" spans="1:322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  <c r="LJ525" s="2"/>
    </row>
    <row r="526" spans="1:322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  <c r="LJ526" s="2"/>
    </row>
    <row r="527" spans="1:322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  <c r="LJ527" s="2"/>
    </row>
    <row r="528" spans="1:322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  <c r="LJ528" s="2"/>
    </row>
    <row r="529" spans="1:322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  <c r="LJ529" s="2"/>
    </row>
    <row r="530" spans="1:322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  <c r="LJ530" s="2"/>
    </row>
    <row r="531" spans="1:322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  <c r="LJ531" s="2"/>
    </row>
    <row r="532" spans="1:322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  <c r="LJ532" s="2"/>
    </row>
    <row r="533" spans="1:32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  <c r="LJ533" s="2"/>
    </row>
    <row r="534" spans="1:322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  <c r="LJ534" s="2"/>
    </row>
    <row r="535" spans="1:322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  <c r="LJ535" s="2"/>
    </row>
    <row r="536" spans="1:322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  <c r="LJ536" s="2"/>
    </row>
    <row r="537" spans="1:322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  <c r="LJ537" s="2"/>
    </row>
    <row r="538" spans="1:322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  <c r="LJ538" s="2"/>
    </row>
    <row r="539" spans="1:322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  <c r="LJ539" s="2"/>
    </row>
    <row r="540" spans="1:322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  <c r="LJ540" s="2"/>
    </row>
    <row r="541" spans="1:322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  <c r="LJ541" s="2"/>
    </row>
    <row r="542" spans="1:322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  <c r="LJ542" s="2"/>
    </row>
    <row r="543" spans="1:322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  <c r="LJ543" s="2"/>
    </row>
    <row r="544" spans="1:322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  <c r="LJ544" s="2"/>
    </row>
    <row r="545" spans="1:322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  <c r="LJ545" s="2"/>
    </row>
    <row r="546" spans="1:322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  <c r="LJ546" s="2"/>
    </row>
    <row r="547" spans="1:322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  <c r="LJ547" s="2"/>
    </row>
    <row r="548" spans="1:322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  <c r="LJ548" s="2"/>
    </row>
    <row r="549" spans="1:322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  <c r="LJ549" s="2"/>
    </row>
    <row r="550" spans="1:322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  <c r="LJ550" s="2"/>
    </row>
    <row r="551" spans="1:322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  <c r="LJ551" s="2"/>
    </row>
    <row r="552" spans="1:322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  <c r="LJ552" s="2"/>
    </row>
    <row r="553" spans="1:322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  <c r="LJ553" s="2"/>
    </row>
    <row r="554" spans="1:322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  <c r="LJ554" s="2"/>
    </row>
    <row r="555" spans="1:322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  <c r="LJ555" s="2"/>
    </row>
    <row r="556" spans="1:322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  <c r="LJ556" s="2"/>
    </row>
    <row r="557" spans="1:322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  <c r="LJ557" s="2"/>
    </row>
    <row r="558" spans="1:322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  <c r="LJ558" s="2"/>
    </row>
    <row r="559" spans="1:322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  <c r="LJ559" s="2"/>
    </row>
    <row r="560" spans="1:322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  <c r="LJ560" s="2"/>
    </row>
    <row r="561" spans="1:322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  <c r="LJ561" s="2"/>
    </row>
    <row r="562" spans="1:322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  <c r="LJ562" s="2"/>
    </row>
    <row r="563" spans="1:322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  <c r="LJ563" s="2"/>
    </row>
    <row r="564" spans="1:322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  <c r="LJ564" s="2"/>
    </row>
    <row r="565" spans="1:322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  <c r="LJ565" s="2"/>
    </row>
    <row r="566" spans="1:322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  <c r="LJ566" s="2"/>
    </row>
    <row r="567" spans="1:322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  <c r="LJ567" s="2"/>
    </row>
    <row r="568" spans="1:322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  <c r="LJ568" s="2"/>
    </row>
    <row r="569" spans="1:322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  <c r="LJ569" s="2"/>
    </row>
    <row r="570" spans="1:322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  <c r="LJ570" s="2"/>
    </row>
    <row r="571" spans="1:322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  <c r="LJ571" s="2"/>
    </row>
    <row r="572" spans="1:322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  <c r="LJ572" s="2"/>
    </row>
    <row r="573" spans="1:322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  <c r="LJ573" s="2"/>
    </row>
    <row r="574" spans="1:32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  <c r="LJ574" s="2"/>
    </row>
    <row r="575" spans="1:322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  <c r="LJ575" s="2"/>
    </row>
    <row r="576" spans="1:322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  <c r="LJ576" s="2"/>
    </row>
    <row r="577" spans="1:322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  <c r="LJ577" s="2"/>
    </row>
    <row r="578" spans="1:322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  <c r="LJ578" s="2"/>
    </row>
    <row r="579" spans="1:322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  <c r="LJ579" s="2"/>
    </row>
    <row r="580" spans="1:322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  <c r="LJ580" s="2"/>
    </row>
    <row r="581" spans="1:322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  <c r="LJ581" s="2"/>
    </row>
    <row r="582" spans="1:322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  <c r="LJ582" s="2"/>
    </row>
    <row r="583" spans="1:322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  <c r="LJ583" s="2"/>
    </row>
    <row r="584" spans="1:322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  <c r="LJ584" s="2"/>
    </row>
    <row r="585" spans="1:322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  <c r="LJ585" s="2"/>
    </row>
    <row r="586" spans="1:322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  <c r="LJ586" s="2"/>
    </row>
    <row r="587" spans="1:322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  <c r="LJ587" s="2"/>
    </row>
    <row r="588" spans="1:322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  <c r="LJ588" s="2"/>
    </row>
    <row r="589" spans="1:322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  <c r="LJ589" s="2"/>
    </row>
    <row r="590" spans="1:322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  <c r="LJ590" s="2"/>
    </row>
    <row r="591" spans="1:322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  <c r="LJ591" s="2"/>
    </row>
    <row r="592" spans="1:322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  <c r="LJ592" s="2"/>
    </row>
    <row r="593" spans="1:322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  <c r="LJ593" s="2"/>
    </row>
    <row r="594" spans="1:322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  <c r="LJ594" s="2"/>
    </row>
    <row r="595" spans="1:322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  <c r="LJ595" s="2"/>
    </row>
    <row r="596" spans="1:322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  <c r="LJ596" s="2"/>
    </row>
    <row r="597" spans="1:322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  <c r="LJ597" s="2"/>
    </row>
    <row r="598" spans="1:322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  <c r="LJ598" s="2"/>
    </row>
    <row r="599" spans="1:322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  <c r="LJ599" s="2"/>
    </row>
    <row r="600" spans="1:322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  <c r="LJ600" s="2"/>
    </row>
    <row r="601" spans="1:322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  <c r="LJ601" s="2"/>
    </row>
    <row r="602" spans="1:322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  <c r="LJ602" s="2"/>
    </row>
    <row r="603" spans="1:322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  <c r="LJ603" s="2"/>
    </row>
    <row r="604" spans="1:322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  <c r="LJ604" s="2"/>
    </row>
    <row r="605" spans="1:322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  <c r="LJ605" s="2"/>
    </row>
    <row r="606" spans="1:322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  <c r="LJ606" s="2"/>
    </row>
    <row r="607" spans="1:322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  <c r="LJ607" s="2"/>
    </row>
    <row r="608" spans="1:322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  <c r="LJ608" s="2"/>
    </row>
    <row r="609" spans="1:322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  <c r="LJ609" s="2"/>
    </row>
    <row r="610" spans="1:322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  <c r="LJ610" s="2"/>
    </row>
    <row r="611" spans="1:322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  <c r="LJ611" s="2"/>
    </row>
    <row r="612" spans="1:322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  <c r="LJ612" s="2"/>
    </row>
    <row r="613" spans="1:322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  <c r="LJ613" s="2"/>
    </row>
    <row r="614" spans="1:322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  <c r="LJ614" s="2"/>
    </row>
    <row r="615" spans="1:322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  <c r="LJ615" s="2"/>
    </row>
    <row r="616" spans="1:322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  <c r="LJ616" s="2"/>
    </row>
    <row r="617" spans="1:322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  <c r="LJ617" s="2"/>
    </row>
    <row r="618" spans="1:322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  <c r="LJ618" s="2"/>
    </row>
    <row r="619" spans="1:322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  <c r="LJ619" s="2"/>
    </row>
    <row r="620" spans="1:322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  <c r="LJ620" s="2"/>
    </row>
    <row r="621" spans="1:322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  <c r="LJ621" s="2"/>
    </row>
    <row r="622" spans="1:322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  <c r="LJ622" s="2"/>
    </row>
    <row r="623" spans="1:322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  <c r="LJ623" s="2"/>
    </row>
    <row r="624" spans="1:322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  <c r="LJ624" s="2"/>
    </row>
    <row r="625" spans="1:322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  <c r="LJ625" s="2"/>
    </row>
    <row r="626" spans="1:322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  <c r="LJ626" s="2"/>
    </row>
    <row r="627" spans="1:322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  <c r="LJ627" s="2"/>
    </row>
    <row r="628" spans="1:322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  <c r="LJ628" s="2"/>
    </row>
    <row r="629" spans="1:322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  <c r="LJ629" s="2"/>
    </row>
    <row r="630" spans="1:322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  <c r="LJ630" s="2"/>
    </row>
    <row r="631" spans="1:322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  <c r="LJ631" s="2"/>
    </row>
    <row r="632" spans="1:322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  <c r="LJ632" s="2"/>
    </row>
    <row r="633" spans="1:322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  <c r="LJ633" s="2"/>
    </row>
    <row r="634" spans="1:322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  <c r="LJ634" s="2"/>
    </row>
    <row r="635" spans="1:322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  <c r="LJ635" s="2"/>
    </row>
    <row r="636" spans="1:322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  <c r="LJ636" s="2"/>
    </row>
    <row r="637" spans="1:322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  <c r="LJ637" s="2"/>
    </row>
    <row r="638" spans="1:322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  <c r="LJ638" s="2"/>
    </row>
    <row r="639" spans="1:322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  <c r="LJ639" s="2"/>
    </row>
    <row r="640" spans="1:322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  <c r="LJ640" s="2"/>
    </row>
    <row r="641" spans="1:322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  <c r="LJ641" s="2"/>
    </row>
    <row r="642" spans="1:322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  <c r="LJ642" s="2"/>
    </row>
    <row r="643" spans="1:322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  <c r="LJ643" s="2"/>
    </row>
    <row r="644" spans="1:322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  <c r="LJ644" s="2"/>
    </row>
    <row r="645" spans="1:322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  <c r="LJ645" s="2"/>
    </row>
    <row r="646" spans="1:322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  <c r="LJ646" s="2"/>
    </row>
    <row r="647" spans="1:322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  <c r="LJ647" s="2"/>
    </row>
    <row r="648" spans="1:322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  <c r="LJ648" s="2"/>
    </row>
    <row r="649" spans="1:322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  <c r="LJ649" s="2"/>
    </row>
    <row r="650" spans="1:322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  <c r="LJ650" s="2"/>
    </row>
    <row r="651" spans="1:322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  <c r="LJ651" s="2"/>
    </row>
    <row r="652" spans="1:322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  <c r="LJ652" s="2"/>
    </row>
    <row r="653" spans="1:322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  <c r="LJ653" s="2"/>
    </row>
    <row r="654" spans="1:322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  <c r="LJ654" s="2"/>
    </row>
    <row r="655" spans="1:322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  <c r="LJ655" s="2"/>
    </row>
    <row r="656" spans="1:322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  <c r="LJ656" s="2"/>
    </row>
    <row r="657" spans="1:322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  <c r="LJ657" s="2"/>
    </row>
    <row r="658" spans="1:322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  <c r="LJ658" s="2"/>
    </row>
    <row r="659" spans="1:322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  <c r="LJ659" s="2"/>
    </row>
    <row r="660" spans="1:322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  <c r="LJ660" s="2"/>
    </row>
    <row r="661" spans="1:322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  <c r="LJ661" s="2"/>
    </row>
    <row r="662" spans="1:322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  <c r="LJ662" s="2"/>
    </row>
    <row r="663" spans="1:322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  <c r="LJ663" s="2"/>
    </row>
    <row r="664" spans="1:322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  <c r="LJ664" s="2"/>
    </row>
    <row r="665" spans="1:322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  <c r="LJ665" s="2"/>
    </row>
    <row r="666" spans="1:322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  <c r="LJ666" s="2"/>
    </row>
    <row r="667" spans="1:322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  <c r="LJ667" s="2"/>
    </row>
    <row r="668" spans="1:322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  <c r="JV668" s="2"/>
      <c r="JW668" s="2"/>
      <c r="JX668" s="2"/>
      <c r="JY668" s="2"/>
      <c r="JZ668" s="2"/>
      <c r="KA668" s="2"/>
      <c r="KB668" s="2"/>
      <c r="KC668" s="2"/>
      <c r="KD668" s="2"/>
      <c r="KE668" s="2"/>
      <c r="KF668" s="2"/>
      <c r="KG668" s="2"/>
      <c r="KH668" s="2"/>
      <c r="KI668" s="2"/>
      <c r="KJ668" s="2"/>
      <c r="KK668" s="2"/>
      <c r="KL668" s="2"/>
      <c r="KM668" s="2"/>
      <c r="KN668" s="2"/>
      <c r="KO668" s="2"/>
      <c r="KP668" s="2"/>
      <c r="KQ668" s="2"/>
      <c r="KR668" s="2"/>
      <c r="KS668" s="2"/>
      <c r="KT668" s="2"/>
      <c r="KU668" s="2"/>
      <c r="KV668" s="2"/>
      <c r="KW668" s="2"/>
      <c r="KX668" s="2"/>
      <c r="KY668" s="2"/>
      <c r="KZ668" s="2"/>
      <c r="LA668" s="2"/>
      <c r="LB668" s="2"/>
      <c r="LC668" s="2"/>
      <c r="LD668" s="2"/>
      <c r="LE668" s="2"/>
      <c r="LF668" s="2"/>
      <c r="LG668" s="2"/>
      <c r="LH668" s="2"/>
      <c r="LI668" s="2"/>
      <c r="LJ668" s="2"/>
    </row>
    <row r="669" spans="1:322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  <c r="JV669" s="2"/>
      <c r="JW669" s="2"/>
      <c r="JX669" s="2"/>
      <c r="JY669" s="2"/>
      <c r="JZ669" s="2"/>
      <c r="KA669" s="2"/>
      <c r="KB669" s="2"/>
      <c r="KC669" s="2"/>
      <c r="KD669" s="2"/>
      <c r="KE669" s="2"/>
      <c r="KF669" s="2"/>
      <c r="KG669" s="2"/>
      <c r="KH669" s="2"/>
      <c r="KI669" s="2"/>
      <c r="KJ669" s="2"/>
      <c r="KK669" s="2"/>
      <c r="KL669" s="2"/>
      <c r="KM669" s="2"/>
      <c r="KN669" s="2"/>
      <c r="KO669" s="2"/>
      <c r="KP669" s="2"/>
      <c r="KQ669" s="2"/>
      <c r="KR669" s="2"/>
      <c r="KS669" s="2"/>
      <c r="KT669" s="2"/>
      <c r="KU669" s="2"/>
      <c r="KV669" s="2"/>
      <c r="KW669" s="2"/>
      <c r="KX669" s="2"/>
      <c r="KY669" s="2"/>
      <c r="KZ669" s="2"/>
      <c r="LA669" s="2"/>
      <c r="LB669" s="2"/>
      <c r="LC669" s="2"/>
      <c r="LD669" s="2"/>
      <c r="LE669" s="2"/>
      <c r="LF669" s="2"/>
      <c r="LG669" s="2"/>
      <c r="LH669" s="2"/>
      <c r="LI669" s="2"/>
      <c r="LJ669" s="2"/>
    </row>
    <row r="670" spans="1:322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  <c r="JV670" s="2"/>
      <c r="JW670" s="2"/>
      <c r="JX670" s="2"/>
      <c r="JY670" s="2"/>
      <c r="JZ670" s="2"/>
      <c r="KA670" s="2"/>
      <c r="KB670" s="2"/>
      <c r="KC670" s="2"/>
      <c r="KD670" s="2"/>
      <c r="KE670" s="2"/>
      <c r="KF670" s="2"/>
      <c r="KG670" s="2"/>
      <c r="KH670" s="2"/>
      <c r="KI670" s="2"/>
      <c r="KJ670" s="2"/>
      <c r="KK670" s="2"/>
      <c r="KL670" s="2"/>
      <c r="KM670" s="2"/>
      <c r="KN670" s="2"/>
      <c r="KO670" s="2"/>
      <c r="KP670" s="2"/>
      <c r="KQ670" s="2"/>
      <c r="KR670" s="2"/>
      <c r="KS670" s="2"/>
      <c r="KT670" s="2"/>
      <c r="KU670" s="2"/>
      <c r="KV670" s="2"/>
      <c r="KW670" s="2"/>
      <c r="KX670" s="2"/>
      <c r="KY670" s="2"/>
      <c r="KZ670" s="2"/>
      <c r="LA670" s="2"/>
      <c r="LB670" s="2"/>
      <c r="LC670" s="2"/>
      <c r="LD670" s="2"/>
      <c r="LE670" s="2"/>
      <c r="LF670" s="2"/>
      <c r="LG670" s="2"/>
      <c r="LH670" s="2"/>
      <c r="LI670" s="2"/>
      <c r="LJ670" s="2"/>
    </row>
    <row r="671" spans="1:322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  <c r="JV671" s="2"/>
      <c r="JW671" s="2"/>
      <c r="JX671" s="2"/>
      <c r="JY671" s="2"/>
      <c r="JZ671" s="2"/>
      <c r="KA671" s="2"/>
      <c r="KB671" s="2"/>
      <c r="KC671" s="2"/>
      <c r="KD671" s="2"/>
      <c r="KE671" s="2"/>
      <c r="KF671" s="2"/>
      <c r="KG671" s="2"/>
      <c r="KH671" s="2"/>
      <c r="KI671" s="2"/>
      <c r="KJ671" s="2"/>
      <c r="KK671" s="2"/>
      <c r="KL671" s="2"/>
      <c r="KM671" s="2"/>
      <c r="KN671" s="2"/>
      <c r="KO671" s="2"/>
      <c r="KP671" s="2"/>
      <c r="KQ671" s="2"/>
      <c r="KR671" s="2"/>
      <c r="KS671" s="2"/>
      <c r="KT671" s="2"/>
      <c r="KU671" s="2"/>
      <c r="KV671" s="2"/>
      <c r="KW671" s="2"/>
      <c r="KX671" s="2"/>
      <c r="KY671" s="2"/>
      <c r="KZ671" s="2"/>
      <c r="LA671" s="2"/>
      <c r="LB671" s="2"/>
      <c r="LC671" s="2"/>
      <c r="LD671" s="2"/>
      <c r="LE671" s="2"/>
      <c r="LF671" s="2"/>
      <c r="LG671" s="2"/>
      <c r="LH671" s="2"/>
      <c r="LI671" s="2"/>
      <c r="LJ671" s="2"/>
    </row>
    <row r="672" spans="1:322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  <c r="JV672" s="2"/>
      <c r="JW672" s="2"/>
      <c r="JX672" s="2"/>
      <c r="JY672" s="2"/>
      <c r="JZ672" s="2"/>
      <c r="KA672" s="2"/>
      <c r="KB672" s="2"/>
      <c r="KC672" s="2"/>
      <c r="KD672" s="2"/>
      <c r="KE672" s="2"/>
      <c r="KF672" s="2"/>
      <c r="KG672" s="2"/>
      <c r="KH672" s="2"/>
      <c r="KI672" s="2"/>
      <c r="KJ672" s="2"/>
      <c r="KK672" s="2"/>
      <c r="KL672" s="2"/>
      <c r="KM672" s="2"/>
      <c r="KN672" s="2"/>
      <c r="KO672" s="2"/>
      <c r="KP672" s="2"/>
      <c r="KQ672" s="2"/>
      <c r="KR672" s="2"/>
      <c r="KS672" s="2"/>
      <c r="KT672" s="2"/>
      <c r="KU672" s="2"/>
      <c r="KV672" s="2"/>
      <c r="KW672" s="2"/>
      <c r="KX672" s="2"/>
      <c r="KY672" s="2"/>
      <c r="KZ672" s="2"/>
      <c r="LA672" s="2"/>
      <c r="LB672" s="2"/>
      <c r="LC672" s="2"/>
      <c r="LD672" s="2"/>
      <c r="LE672" s="2"/>
      <c r="LF672" s="2"/>
      <c r="LG672" s="2"/>
      <c r="LH672" s="2"/>
      <c r="LI672" s="2"/>
      <c r="LJ672" s="2"/>
    </row>
    <row r="673" spans="1:322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  <c r="JV673" s="2"/>
      <c r="JW673" s="2"/>
      <c r="JX673" s="2"/>
      <c r="JY673" s="2"/>
      <c r="JZ673" s="2"/>
      <c r="KA673" s="2"/>
      <c r="KB673" s="2"/>
      <c r="KC673" s="2"/>
      <c r="KD673" s="2"/>
      <c r="KE673" s="2"/>
      <c r="KF673" s="2"/>
      <c r="KG673" s="2"/>
      <c r="KH673" s="2"/>
      <c r="KI673" s="2"/>
      <c r="KJ673" s="2"/>
      <c r="KK673" s="2"/>
      <c r="KL673" s="2"/>
      <c r="KM673" s="2"/>
      <c r="KN673" s="2"/>
      <c r="KO673" s="2"/>
      <c r="KP673" s="2"/>
      <c r="KQ673" s="2"/>
      <c r="KR673" s="2"/>
      <c r="KS673" s="2"/>
      <c r="KT673" s="2"/>
      <c r="KU673" s="2"/>
      <c r="KV673" s="2"/>
      <c r="KW673" s="2"/>
      <c r="KX673" s="2"/>
      <c r="KY673" s="2"/>
      <c r="KZ673" s="2"/>
      <c r="LA673" s="2"/>
      <c r="LB673" s="2"/>
      <c r="LC673" s="2"/>
      <c r="LD673" s="2"/>
      <c r="LE673" s="2"/>
      <c r="LF673" s="2"/>
      <c r="LG673" s="2"/>
      <c r="LH673" s="2"/>
      <c r="LI673" s="2"/>
      <c r="LJ673" s="2"/>
    </row>
    <row r="674" spans="1:322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  <c r="JV674" s="2"/>
      <c r="JW674" s="2"/>
      <c r="JX674" s="2"/>
      <c r="JY674" s="2"/>
      <c r="JZ674" s="2"/>
      <c r="KA674" s="2"/>
      <c r="KB674" s="2"/>
      <c r="KC674" s="2"/>
      <c r="KD674" s="2"/>
      <c r="KE674" s="2"/>
      <c r="KF674" s="2"/>
      <c r="KG674" s="2"/>
      <c r="KH674" s="2"/>
      <c r="KI674" s="2"/>
      <c r="KJ674" s="2"/>
      <c r="KK674" s="2"/>
      <c r="KL674" s="2"/>
      <c r="KM674" s="2"/>
      <c r="KN674" s="2"/>
      <c r="KO674" s="2"/>
      <c r="KP674" s="2"/>
      <c r="KQ674" s="2"/>
      <c r="KR674" s="2"/>
      <c r="KS674" s="2"/>
      <c r="KT674" s="2"/>
      <c r="KU674" s="2"/>
      <c r="KV674" s="2"/>
      <c r="KW674" s="2"/>
      <c r="KX674" s="2"/>
      <c r="KY674" s="2"/>
      <c r="KZ674" s="2"/>
      <c r="LA674" s="2"/>
      <c r="LB674" s="2"/>
      <c r="LC674" s="2"/>
      <c r="LD674" s="2"/>
      <c r="LE674" s="2"/>
      <c r="LF674" s="2"/>
      <c r="LG674" s="2"/>
      <c r="LH674" s="2"/>
      <c r="LI674" s="2"/>
      <c r="LJ674" s="2"/>
    </row>
    <row r="675" spans="1:322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  <c r="JV675" s="2"/>
      <c r="JW675" s="2"/>
      <c r="JX675" s="2"/>
      <c r="JY675" s="2"/>
      <c r="JZ675" s="2"/>
      <c r="KA675" s="2"/>
      <c r="KB675" s="2"/>
      <c r="KC675" s="2"/>
      <c r="KD675" s="2"/>
      <c r="KE675" s="2"/>
      <c r="KF675" s="2"/>
      <c r="KG675" s="2"/>
      <c r="KH675" s="2"/>
      <c r="KI675" s="2"/>
      <c r="KJ675" s="2"/>
      <c r="KK675" s="2"/>
      <c r="KL675" s="2"/>
      <c r="KM675" s="2"/>
      <c r="KN675" s="2"/>
      <c r="KO675" s="2"/>
      <c r="KP675" s="2"/>
      <c r="KQ675" s="2"/>
      <c r="KR675" s="2"/>
      <c r="KS675" s="2"/>
      <c r="KT675" s="2"/>
      <c r="KU675" s="2"/>
      <c r="KV675" s="2"/>
      <c r="KW675" s="2"/>
      <c r="KX675" s="2"/>
      <c r="KY675" s="2"/>
      <c r="KZ675" s="2"/>
      <c r="LA675" s="2"/>
      <c r="LB675" s="2"/>
      <c r="LC675" s="2"/>
      <c r="LD675" s="2"/>
      <c r="LE675" s="2"/>
      <c r="LF675" s="2"/>
      <c r="LG675" s="2"/>
      <c r="LH675" s="2"/>
      <c r="LI675" s="2"/>
      <c r="LJ675" s="2"/>
    </row>
    <row r="676" spans="1:322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  <c r="JV676" s="2"/>
      <c r="JW676" s="2"/>
      <c r="JX676" s="2"/>
      <c r="JY676" s="2"/>
      <c r="JZ676" s="2"/>
      <c r="KA676" s="2"/>
      <c r="KB676" s="2"/>
      <c r="KC676" s="2"/>
      <c r="KD676" s="2"/>
      <c r="KE676" s="2"/>
      <c r="KF676" s="2"/>
      <c r="KG676" s="2"/>
      <c r="KH676" s="2"/>
      <c r="KI676" s="2"/>
      <c r="KJ676" s="2"/>
      <c r="KK676" s="2"/>
      <c r="KL676" s="2"/>
      <c r="KM676" s="2"/>
      <c r="KN676" s="2"/>
      <c r="KO676" s="2"/>
      <c r="KP676" s="2"/>
      <c r="KQ676" s="2"/>
      <c r="KR676" s="2"/>
      <c r="KS676" s="2"/>
      <c r="KT676" s="2"/>
      <c r="KU676" s="2"/>
      <c r="KV676" s="2"/>
      <c r="KW676" s="2"/>
      <c r="KX676" s="2"/>
      <c r="KY676" s="2"/>
      <c r="KZ676" s="2"/>
      <c r="LA676" s="2"/>
      <c r="LB676" s="2"/>
      <c r="LC676" s="2"/>
      <c r="LD676" s="2"/>
      <c r="LE676" s="2"/>
      <c r="LF676" s="2"/>
      <c r="LG676" s="2"/>
      <c r="LH676" s="2"/>
      <c r="LI676" s="2"/>
      <c r="LJ676" s="2"/>
    </row>
    <row r="677" spans="1:322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  <c r="JV677" s="2"/>
      <c r="JW677" s="2"/>
      <c r="JX677" s="2"/>
      <c r="JY677" s="2"/>
      <c r="JZ677" s="2"/>
      <c r="KA677" s="2"/>
      <c r="KB677" s="2"/>
      <c r="KC677" s="2"/>
      <c r="KD677" s="2"/>
      <c r="KE677" s="2"/>
      <c r="KF677" s="2"/>
      <c r="KG677" s="2"/>
      <c r="KH677" s="2"/>
      <c r="KI677" s="2"/>
      <c r="KJ677" s="2"/>
      <c r="KK677" s="2"/>
      <c r="KL677" s="2"/>
      <c r="KM677" s="2"/>
      <c r="KN677" s="2"/>
      <c r="KO677" s="2"/>
      <c r="KP677" s="2"/>
      <c r="KQ677" s="2"/>
      <c r="KR677" s="2"/>
      <c r="KS677" s="2"/>
      <c r="KT677" s="2"/>
      <c r="KU677" s="2"/>
      <c r="KV677" s="2"/>
      <c r="KW677" s="2"/>
      <c r="KX677" s="2"/>
      <c r="KY677" s="2"/>
      <c r="KZ677" s="2"/>
      <c r="LA677" s="2"/>
      <c r="LB677" s="2"/>
      <c r="LC677" s="2"/>
      <c r="LD677" s="2"/>
      <c r="LE677" s="2"/>
      <c r="LF677" s="2"/>
      <c r="LG677" s="2"/>
      <c r="LH677" s="2"/>
      <c r="LI677" s="2"/>
      <c r="LJ677" s="2"/>
    </row>
    <row r="678" spans="1:322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  <c r="JV678" s="2"/>
      <c r="JW678" s="2"/>
      <c r="JX678" s="2"/>
      <c r="JY678" s="2"/>
      <c r="JZ678" s="2"/>
      <c r="KA678" s="2"/>
      <c r="KB678" s="2"/>
      <c r="KC678" s="2"/>
      <c r="KD678" s="2"/>
      <c r="KE678" s="2"/>
      <c r="KF678" s="2"/>
      <c r="KG678" s="2"/>
      <c r="KH678" s="2"/>
      <c r="KI678" s="2"/>
      <c r="KJ678" s="2"/>
      <c r="KK678" s="2"/>
      <c r="KL678" s="2"/>
      <c r="KM678" s="2"/>
      <c r="KN678" s="2"/>
      <c r="KO678" s="2"/>
      <c r="KP678" s="2"/>
      <c r="KQ678" s="2"/>
      <c r="KR678" s="2"/>
      <c r="KS678" s="2"/>
      <c r="KT678" s="2"/>
      <c r="KU678" s="2"/>
      <c r="KV678" s="2"/>
      <c r="KW678" s="2"/>
      <c r="KX678" s="2"/>
      <c r="KY678" s="2"/>
      <c r="KZ678" s="2"/>
      <c r="LA678" s="2"/>
      <c r="LB678" s="2"/>
      <c r="LC678" s="2"/>
      <c r="LD678" s="2"/>
      <c r="LE678" s="2"/>
      <c r="LF678" s="2"/>
      <c r="LG678" s="2"/>
      <c r="LH678" s="2"/>
      <c r="LI678" s="2"/>
      <c r="LJ678" s="2"/>
    </row>
    <row r="679" spans="1:322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  <c r="JV679" s="2"/>
      <c r="JW679" s="2"/>
      <c r="JX679" s="2"/>
      <c r="JY679" s="2"/>
      <c r="JZ679" s="2"/>
      <c r="KA679" s="2"/>
      <c r="KB679" s="2"/>
      <c r="KC679" s="2"/>
      <c r="KD679" s="2"/>
      <c r="KE679" s="2"/>
      <c r="KF679" s="2"/>
      <c r="KG679" s="2"/>
      <c r="KH679" s="2"/>
      <c r="KI679" s="2"/>
      <c r="KJ679" s="2"/>
      <c r="KK679" s="2"/>
      <c r="KL679" s="2"/>
      <c r="KM679" s="2"/>
      <c r="KN679" s="2"/>
      <c r="KO679" s="2"/>
      <c r="KP679" s="2"/>
      <c r="KQ679" s="2"/>
      <c r="KR679" s="2"/>
      <c r="KS679" s="2"/>
      <c r="KT679" s="2"/>
      <c r="KU679" s="2"/>
      <c r="KV679" s="2"/>
      <c r="KW679" s="2"/>
      <c r="KX679" s="2"/>
      <c r="KY679" s="2"/>
      <c r="KZ679" s="2"/>
      <c r="LA679" s="2"/>
      <c r="LB679" s="2"/>
      <c r="LC679" s="2"/>
      <c r="LD679" s="2"/>
      <c r="LE679" s="2"/>
      <c r="LF679" s="2"/>
      <c r="LG679" s="2"/>
      <c r="LH679" s="2"/>
      <c r="LI679" s="2"/>
      <c r="LJ679" s="2"/>
    </row>
    <row r="680" spans="1:322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  <c r="JV680" s="2"/>
      <c r="JW680" s="2"/>
      <c r="JX680" s="2"/>
      <c r="JY680" s="2"/>
      <c r="JZ680" s="2"/>
      <c r="KA680" s="2"/>
      <c r="KB680" s="2"/>
      <c r="KC680" s="2"/>
      <c r="KD680" s="2"/>
      <c r="KE680" s="2"/>
      <c r="KF680" s="2"/>
      <c r="KG680" s="2"/>
      <c r="KH680" s="2"/>
      <c r="KI680" s="2"/>
      <c r="KJ680" s="2"/>
      <c r="KK680" s="2"/>
      <c r="KL680" s="2"/>
      <c r="KM680" s="2"/>
      <c r="KN680" s="2"/>
      <c r="KO680" s="2"/>
      <c r="KP680" s="2"/>
      <c r="KQ680" s="2"/>
      <c r="KR680" s="2"/>
      <c r="KS680" s="2"/>
      <c r="KT680" s="2"/>
      <c r="KU680" s="2"/>
      <c r="KV680" s="2"/>
      <c r="KW680" s="2"/>
      <c r="KX680" s="2"/>
      <c r="KY680" s="2"/>
      <c r="KZ680" s="2"/>
      <c r="LA680" s="2"/>
      <c r="LB680" s="2"/>
      <c r="LC680" s="2"/>
      <c r="LD680" s="2"/>
      <c r="LE680" s="2"/>
      <c r="LF680" s="2"/>
      <c r="LG680" s="2"/>
      <c r="LH680" s="2"/>
      <c r="LI680" s="2"/>
      <c r="LJ680" s="2"/>
    </row>
    <row r="681" spans="1:322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  <c r="JV681" s="2"/>
      <c r="JW681" s="2"/>
      <c r="JX681" s="2"/>
      <c r="JY681" s="2"/>
      <c r="JZ681" s="2"/>
      <c r="KA681" s="2"/>
      <c r="KB681" s="2"/>
      <c r="KC681" s="2"/>
      <c r="KD681" s="2"/>
      <c r="KE681" s="2"/>
      <c r="KF681" s="2"/>
      <c r="KG681" s="2"/>
      <c r="KH681" s="2"/>
      <c r="KI681" s="2"/>
      <c r="KJ681" s="2"/>
      <c r="KK681" s="2"/>
      <c r="KL681" s="2"/>
      <c r="KM681" s="2"/>
      <c r="KN681" s="2"/>
      <c r="KO681" s="2"/>
      <c r="KP681" s="2"/>
      <c r="KQ681" s="2"/>
      <c r="KR681" s="2"/>
      <c r="KS681" s="2"/>
      <c r="KT681" s="2"/>
      <c r="KU681" s="2"/>
      <c r="KV681" s="2"/>
      <c r="KW681" s="2"/>
      <c r="KX681" s="2"/>
      <c r="KY681" s="2"/>
      <c r="KZ681" s="2"/>
      <c r="LA681" s="2"/>
      <c r="LB681" s="2"/>
      <c r="LC681" s="2"/>
      <c r="LD681" s="2"/>
      <c r="LE681" s="2"/>
      <c r="LF681" s="2"/>
      <c r="LG681" s="2"/>
      <c r="LH681" s="2"/>
      <c r="LI681" s="2"/>
      <c r="LJ681" s="2"/>
    </row>
    <row r="682" spans="1:322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  <c r="JV682" s="2"/>
      <c r="JW682" s="2"/>
      <c r="JX682" s="2"/>
      <c r="JY682" s="2"/>
      <c r="JZ682" s="2"/>
      <c r="KA682" s="2"/>
      <c r="KB682" s="2"/>
      <c r="KC682" s="2"/>
      <c r="KD682" s="2"/>
      <c r="KE682" s="2"/>
      <c r="KF682" s="2"/>
      <c r="KG682" s="2"/>
      <c r="KH682" s="2"/>
      <c r="KI682" s="2"/>
      <c r="KJ682" s="2"/>
      <c r="KK682" s="2"/>
      <c r="KL682" s="2"/>
      <c r="KM682" s="2"/>
      <c r="KN682" s="2"/>
      <c r="KO682" s="2"/>
      <c r="KP682" s="2"/>
      <c r="KQ682" s="2"/>
      <c r="KR682" s="2"/>
      <c r="KS682" s="2"/>
      <c r="KT682" s="2"/>
      <c r="KU682" s="2"/>
      <c r="KV682" s="2"/>
      <c r="KW682" s="2"/>
      <c r="KX682" s="2"/>
      <c r="KY682" s="2"/>
      <c r="KZ682" s="2"/>
      <c r="LA682" s="2"/>
      <c r="LB682" s="2"/>
      <c r="LC682" s="2"/>
      <c r="LD682" s="2"/>
      <c r="LE682" s="2"/>
      <c r="LF682" s="2"/>
      <c r="LG682" s="2"/>
      <c r="LH682" s="2"/>
      <c r="LI682" s="2"/>
      <c r="LJ682" s="2"/>
    </row>
    <row r="683" spans="1:322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  <c r="JV683" s="2"/>
      <c r="JW683" s="2"/>
      <c r="JX683" s="2"/>
      <c r="JY683" s="2"/>
      <c r="JZ683" s="2"/>
      <c r="KA683" s="2"/>
      <c r="KB683" s="2"/>
      <c r="KC683" s="2"/>
      <c r="KD683" s="2"/>
      <c r="KE683" s="2"/>
      <c r="KF683" s="2"/>
      <c r="KG683" s="2"/>
      <c r="KH683" s="2"/>
      <c r="KI683" s="2"/>
      <c r="KJ683" s="2"/>
      <c r="KK683" s="2"/>
      <c r="KL683" s="2"/>
      <c r="KM683" s="2"/>
      <c r="KN683" s="2"/>
      <c r="KO683" s="2"/>
      <c r="KP683" s="2"/>
      <c r="KQ683" s="2"/>
      <c r="KR683" s="2"/>
      <c r="KS683" s="2"/>
      <c r="KT683" s="2"/>
      <c r="KU683" s="2"/>
      <c r="KV683" s="2"/>
      <c r="KW683" s="2"/>
      <c r="KX683" s="2"/>
      <c r="KY683" s="2"/>
      <c r="KZ683" s="2"/>
      <c r="LA683" s="2"/>
      <c r="LB683" s="2"/>
      <c r="LC683" s="2"/>
      <c r="LD683" s="2"/>
      <c r="LE683" s="2"/>
      <c r="LF683" s="2"/>
      <c r="LG683" s="2"/>
      <c r="LH683" s="2"/>
      <c r="LI683" s="2"/>
      <c r="LJ683" s="2"/>
    </row>
    <row r="684" spans="1:322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  <c r="JV684" s="2"/>
      <c r="JW684" s="2"/>
      <c r="JX684" s="2"/>
      <c r="JY684" s="2"/>
      <c r="JZ684" s="2"/>
      <c r="KA684" s="2"/>
      <c r="KB684" s="2"/>
      <c r="KC684" s="2"/>
      <c r="KD684" s="2"/>
      <c r="KE684" s="2"/>
      <c r="KF684" s="2"/>
      <c r="KG684" s="2"/>
      <c r="KH684" s="2"/>
      <c r="KI684" s="2"/>
      <c r="KJ684" s="2"/>
      <c r="KK684" s="2"/>
      <c r="KL684" s="2"/>
      <c r="KM684" s="2"/>
      <c r="KN684" s="2"/>
      <c r="KO684" s="2"/>
      <c r="KP684" s="2"/>
      <c r="KQ684" s="2"/>
      <c r="KR684" s="2"/>
      <c r="KS684" s="2"/>
      <c r="KT684" s="2"/>
      <c r="KU684" s="2"/>
      <c r="KV684" s="2"/>
      <c r="KW684" s="2"/>
      <c r="KX684" s="2"/>
      <c r="KY684" s="2"/>
      <c r="KZ684" s="2"/>
      <c r="LA684" s="2"/>
      <c r="LB684" s="2"/>
      <c r="LC684" s="2"/>
      <c r="LD684" s="2"/>
      <c r="LE684" s="2"/>
      <c r="LF684" s="2"/>
      <c r="LG684" s="2"/>
      <c r="LH684" s="2"/>
      <c r="LI684" s="2"/>
      <c r="LJ684" s="2"/>
    </row>
    <row r="685" spans="1:322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  <c r="LJ685" s="2"/>
    </row>
    <row r="686" spans="1:322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  <c r="LJ686" s="2"/>
    </row>
    <row r="687" spans="1:322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  <c r="LJ687" s="2"/>
    </row>
    <row r="688" spans="1:322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  <c r="LJ688" s="2"/>
    </row>
    <row r="689" spans="1:322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  <c r="LJ689" s="2"/>
    </row>
    <row r="690" spans="1:322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  <c r="LJ690" s="2"/>
    </row>
    <row r="691" spans="1:322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  <c r="LJ691" s="2"/>
    </row>
    <row r="692" spans="1:322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  <c r="LJ692" s="2"/>
    </row>
    <row r="693" spans="1:322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  <c r="LJ693" s="2"/>
    </row>
    <row r="694" spans="1:322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  <c r="LJ694" s="2"/>
    </row>
    <row r="695" spans="1:322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  <c r="LJ695" s="2"/>
    </row>
    <row r="696" spans="1:322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  <c r="LJ696" s="2"/>
    </row>
    <row r="697" spans="1:322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  <c r="LJ697" s="2"/>
    </row>
  </sheetData>
  <mergeCells count="2">
    <mergeCell ref="B3:DU3"/>
    <mergeCell ref="B2:DU2"/>
  </mergeCells>
  <conditionalFormatting sqref="AN46:DT46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scale="90" orientation="landscape" horizontalDpi="4294967295" verticalDpi="4294967295" r:id="rId1"/>
  <headerFooter alignWithMargins="0"/>
  <colBreaks count="1" manualBreakCount="1">
    <brk id="128" max="1048575" man="1"/>
  </colBreaks>
  <ignoredErrors>
    <ignoredError sqref="B40 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Depository Corporations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cp:lastPrinted>2021-03-01T02:36:23Z</cp:lastPrinted>
  <dcterms:created xsi:type="dcterms:W3CDTF">2015-10-14T01:44:31Z</dcterms:created>
  <dcterms:modified xsi:type="dcterms:W3CDTF">2023-03-08T03:23:09Z</dcterms:modified>
</cp:coreProperties>
</file>